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enovakova\Documents\Návštěvnost muzeí a galerií\Excel komplet\"/>
    </mc:Choice>
  </mc:AlternateContent>
  <bookViews>
    <workbookView xWindow="0" yWindow="0" windowWidth="28800" windowHeight="14100"/>
  </bookViews>
  <sheets>
    <sheet name="Jihomorav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E88" i="1"/>
  <c r="D88" i="1"/>
  <c r="F83" i="1"/>
  <c r="E83" i="1"/>
  <c r="D83" i="1"/>
  <c r="F70" i="1"/>
  <c r="E70" i="1"/>
  <c r="D70" i="1"/>
  <c r="F58" i="1"/>
  <c r="E58" i="1"/>
  <c r="D58" i="1"/>
  <c r="F8" i="1"/>
  <c r="E8" i="1"/>
  <c r="D8" i="1"/>
  <c r="F2" i="1"/>
  <c r="E2" i="1"/>
  <c r="D2" i="1"/>
</calcChain>
</file>

<file path=xl/sharedStrings.xml><?xml version="1.0" encoding="utf-8"?>
<sst xmlns="http://schemas.openxmlformats.org/spreadsheetml/2006/main" count="180" uniqueCount="139">
  <si>
    <t>Název</t>
  </si>
  <si>
    <t>návštěvnost 2021</t>
  </si>
  <si>
    <t>návštěvnost 2020</t>
  </si>
  <si>
    <t>návštěvnost 2019</t>
  </si>
  <si>
    <t>Celkem Okres Blansko</t>
  </si>
  <si>
    <t>Muzeum Blanenska,Blansko</t>
  </si>
  <si>
    <t>www.muzeum-blanenska.cz</t>
  </si>
  <si>
    <t>Muzeum regionu Boskovicka, Boskovice</t>
  </si>
  <si>
    <t>www.muzeum-boskovicka.cz</t>
  </si>
  <si>
    <t>Muzeum perleťářství a tradičního bydlení, Senetářov</t>
  </si>
  <si>
    <t>www.senetarov.cz</t>
  </si>
  <si>
    <t>Muzeum - Dům u Peroutků Kořenec</t>
  </si>
  <si>
    <t>www.korenec.cz</t>
  </si>
  <si>
    <t>Muzeum olomučanské keramiky, Olomučany</t>
  </si>
  <si>
    <t>www.olomucany.cz</t>
  </si>
  <si>
    <t>Celkem Okres Brno</t>
  </si>
  <si>
    <t>Muzeum města Brna</t>
  </si>
  <si>
    <t>www.spilberk.cz</t>
  </si>
  <si>
    <t>Pobočky</t>
  </si>
  <si>
    <t>Vila Tugendhat, Brno</t>
  </si>
  <si>
    <t>Měnínská brána, Brno</t>
  </si>
  <si>
    <t>Moravská galerie v Brně</t>
  </si>
  <si>
    <t>www.moravska-galerie.cz</t>
  </si>
  <si>
    <t>Pražákův palác, Brno</t>
  </si>
  <si>
    <t>Místodržitelský palác, Brno</t>
  </si>
  <si>
    <t>Jurkovičova vila, Brno</t>
  </si>
  <si>
    <t>Rodný dům Josefa Hoffmanna v Brtnici</t>
  </si>
  <si>
    <t>Uměleckoprůmyslové muzeum, Brno</t>
  </si>
  <si>
    <t>Technické muzeum v Brně</t>
  </si>
  <si>
    <t>www.technicalmuseum.cz + www.tmbrno.cz</t>
  </si>
  <si>
    <t>Větrný mlýn v Kuželově</t>
  </si>
  <si>
    <t>Vodní mlýn ve Slupi</t>
  </si>
  <si>
    <t>Areál čs. opevnění a železné opony v Šatově</t>
  </si>
  <si>
    <t>Šlakhamr v Hamrech nad Sázavou</t>
  </si>
  <si>
    <t>Stará huť u Adamova</t>
  </si>
  <si>
    <t>Kovárna v Těšanech</t>
  </si>
  <si>
    <t>Areál městské hromadné dopravy Brno-Líšeň</t>
  </si>
  <si>
    <t>Moravské zemské muzeum, Brno</t>
  </si>
  <si>
    <t>www.mzm.cz</t>
  </si>
  <si>
    <t>Pavilon Anthropos, Brno</t>
  </si>
  <si>
    <t>Dietrichsteinský palác, Brno</t>
  </si>
  <si>
    <t>Biskupský dvůr, Brno</t>
  </si>
  <si>
    <t>Starý zámek Jevišovice</t>
  </si>
  <si>
    <t>Zámek Budišov, Budišov u Třebíče</t>
  </si>
  <si>
    <t>Památník Bible Kralické, Kralice nad Oslavou</t>
  </si>
  <si>
    <t>Památník Leoše Janáčka, Brno</t>
  </si>
  <si>
    <t>Botanické odd., Brno</t>
  </si>
  <si>
    <t>Dům Jiřího Gruši, Brno</t>
  </si>
  <si>
    <t>Centrum slovanské archeologie, Uherské Hradiště</t>
  </si>
  <si>
    <t>Palác šlechtičen, Brno</t>
  </si>
  <si>
    <t>Muzeum romské kultury v Brně</t>
  </si>
  <si>
    <t>www.rommuz.cz</t>
  </si>
  <si>
    <t>Památník holokaustu Romů a Sintů v Čechách, Lety</t>
  </si>
  <si>
    <t>Památník holokaustu Romů a Sintů na Moravě, Hodonín u Kunštátu</t>
  </si>
  <si>
    <t>Dům umění města Brna</t>
  </si>
  <si>
    <t>www.dum-umeni.cz</t>
  </si>
  <si>
    <t>Pobočka</t>
  </si>
  <si>
    <t>Dům pánů z Kunštátu, Brno</t>
  </si>
  <si>
    <t>Mendelovo muzeum MU, Brno</t>
  </si>
  <si>
    <t>www.mendel.museum</t>
  </si>
  <si>
    <t>Celkem Okres Brno - venkov</t>
  </si>
  <si>
    <t>Muzeum Brněnska, Předklášteří</t>
  </si>
  <si>
    <t>www.muzeumbrnenska.cz</t>
  </si>
  <si>
    <t>Vila Löw-Beer v Brně</t>
  </si>
  <si>
    <t>Památník Mohyla míru, Práce</t>
  </si>
  <si>
    <t>Památník písemnictví na Moravě v Rajhradě</t>
  </si>
  <si>
    <t>Podhorácké muzeum v Předklášteří</t>
  </si>
  <si>
    <t>Muzeum ve Šlapanicích</t>
  </si>
  <si>
    <t>Muzeum v Ivančicích</t>
  </si>
  <si>
    <t>Stálá expozice Vladimíra Menšíka, Ivančice</t>
  </si>
  <si>
    <t>www.kic.ivancice.cz</t>
  </si>
  <si>
    <t>Muzeum města Tišnova</t>
  </si>
  <si>
    <t>www.mekstisnov.cz</t>
  </si>
  <si>
    <t>Galerie Josefa Jambora, Tišnov</t>
  </si>
  <si>
    <t>Muzeum Jarošův mlýn, Veverská Bítýška</t>
  </si>
  <si>
    <t>www.jarosuvmlyn.cz</t>
  </si>
  <si>
    <t>Galerie R. Březy, Podolí u Brna</t>
  </si>
  <si>
    <t>Památník akademika Koldy, Doubravník</t>
  </si>
  <si>
    <t>www.doubravnik.cz</t>
  </si>
  <si>
    <t>Celkem Okres Břeclav</t>
  </si>
  <si>
    <t>Městské muzeum a galerie Břeclav</t>
  </si>
  <si>
    <t>www.muzeumbv.cz</t>
  </si>
  <si>
    <t>Pohansko - slovanský památník</t>
  </si>
  <si>
    <t>Muzeum železnice Břeclav</t>
  </si>
  <si>
    <t>Regionální muzeum v Mikulově</t>
  </si>
  <si>
    <t>www.rmm.cz</t>
  </si>
  <si>
    <t>Pavlov - ARCHEOPARK</t>
  </si>
  <si>
    <t>Horní synagoga v Mikulově</t>
  </si>
  <si>
    <t>Diváky - Památník bratří Mrštíků</t>
  </si>
  <si>
    <t>Městské muzeum a galerie Hustopeče</t>
  </si>
  <si>
    <t>www.muzeumhustopece.cz</t>
  </si>
  <si>
    <t>Vesnické muzeum Lanžhot</t>
  </si>
  <si>
    <t>www.lanzhot.cz</t>
  </si>
  <si>
    <t>Městské vlastivědné muzeum Velké Bílovice</t>
  </si>
  <si>
    <t>www.velkebilovice.cz</t>
  </si>
  <si>
    <t>Městské muzeum Klobouky u Brna</t>
  </si>
  <si>
    <t>www.muzeum.kloboukyubrna.cz</t>
  </si>
  <si>
    <t>Celkem Okres Hodonín</t>
  </si>
  <si>
    <t>Masarykovo muzeum v Hodoníně</t>
  </si>
  <si>
    <t>www.masaryk.info</t>
  </si>
  <si>
    <t>Slovanské hradiště v Mikulčicích</t>
  </si>
  <si>
    <t>Vlastivědné muzeum Kyjov</t>
  </si>
  <si>
    <t>Městské muzeum Veselí nad Moravou</t>
  </si>
  <si>
    <t>Galerie výtvarného umění v Hodoníně</t>
  </si>
  <si>
    <t>www.gvuhodonin.cz</t>
  </si>
  <si>
    <t>Národní ústav lidové kultury, Strážnice</t>
  </si>
  <si>
    <t>www.nulk.cz</t>
  </si>
  <si>
    <t>Městské muzeum Strážnice</t>
  </si>
  <si>
    <t>https://muzeum-straznice.webnode.cz/</t>
  </si>
  <si>
    <t>Vrbasovo muzeum, Ždánice</t>
  </si>
  <si>
    <t>www.muzdanice.cz</t>
  </si>
  <si>
    <t>Muzeum T. G. Masaryka, Čejkovice</t>
  </si>
  <si>
    <t>Muzejní spolek v Lužicích</t>
  </si>
  <si>
    <t>www.starykvartyr.cz</t>
  </si>
  <si>
    <t>Muzeum obce Žarošice</t>
  </si>
  <si>
    <t>www.zarosice.cz</t>
  </si>
  <si>
    <t>Památník J. A. Komenského, Žeravice</t>
  </si>
  <si>
    <t>www.obeczeravice.cz</t>
  </si>
  <si>
    <t>Celkem Okres Vyškov</t>
  </si>
  <si>
    <t>Muzeum Vyškovska</t>
  </si>
  <si>
    <t>www.muzeum-vyskovska.cz</t>
  </si>
  <si>
    <t>Muzeum Bučovice</t>
  </si>
  <si>
    <t>Zámek Slavkov - Austerlitz, Slavkov u Brna</t>
  </si>
  <si>
    <t>www.zamek-slavkov.cz</t>
  </si>
  <si>
    <t>Vlastivědné muzeum a Kostelní muzeum Švábenice</t>
  </si>
  <si>
    <t>www.svabenice.cz</t>
  </si>
  <si>
    <t>Celkem Okres Znojmo</t>
  </si>
  <si>
    <t>Jihomoravské muzeum ve Znojmě</t>
  </si>
  <si>
    <t>www.muzeumznojmo.cz</t>
  </si>
  <si>
    <t>Galerie Slovanská epopej A. Muchy, zámek Moravský Krumlov</t>
  </si>
  <si>
    <t>www.mucha-epopej.cz</t>
  </si>
  <si>
    <t>Muzeum motocyklů a Veteransalon, Lesná u Znojma</t>
  </si>
  <si>
    <t>www.veteransalon.cz</t>
  </si>
  <si>
    <t>Městské muzeum a galerie Knížecí dům Mor. Krumlov</t>
  </si>
  <si>
    <t>www.mkrumlov.cz</t>
  </si>
  <si>
    <t>–</t>
  </si>
  <si>
    <t>x</t>
  </si>
  <si>
    <t>.</t>
  </si>
  <si>
    <t>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</si>
</sst>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3" fontId="0" fillId="0" borderId="4" xfId="0" applyNumberForma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0" fontId="2" fillId="0" borderId="1" xfId="1" applyFill="1" applyBorder="1"/>
    <xf numFmtId="3" fontId="3" fillId="0" borderId="1" xfId="1" applyNumberFormat="1" applyFont="1" applyFill="1" applyBorder="1"/>
    <xf numFmtId="3" fontId="0" fillId="0" borderId="1" xfId="0" applyNumberFormat="1" applyFill="1" applyBorder="1"/>
    <xf numFmtId="3" fontId="3" fillId="0" borderId="4" xfId="1" applyNumberFormat="1" applyFont="1" applyFill="1" applyBorder="1"/>
    <xf numFmtId="0" fontId="3" fillId="0" borderId="4" xfId="1" applyFont="1" applyFill="1" applyBorder="1"/>
    <xf numFmtId="0" fontId="0" fillId="0" borderId="4" xfId="0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4" fillId="0" borderId="1" xfId="0" applyFont="1" applyFill="1" applyBorder="1"/>
    <xf numFmtId="0" fontId="4" fillId="0" borderId="0" xfId="0" applyFont="1" applyFill="1"/>
    <xf numFmtId="0" fontId="5" fillId="0" borderId="0" xfId="0" applyFont="1" applyFill="1"/>
    <xf numFmtId="3" fontId="0" fillId="0" borderId="0" xfId="0" applyNumberFormat="1" applyFont="1" applyFill="1"/>
    <xf numFmtId="0" fontId="0" fillId="0" borderId="1" xfId="0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3" fillId="0" borderId="6" xfId="1" applyNumberFormat="1" applyFont="1" applyFill="1" applyBorder="1"/>
    <xf numFmtId="3" fontId="0" fillId="0" borderId="6" xfId="0" applyNumberFormat="1" applyFill="1" applyBorder="1"/>
    <xf numFmtId="0" fontId="2" fillId="0" borderId="0" xfId="1" applyFill="1" applyBorder="1"/>
    <xf numFmtId="3" fontId="3" fillId="0" borderId="0" xfId="1" applyNumberFormat="1" applyFont="1" applyFill="1" applyBorder="1"/>
    <xf numFmtId="3" fontId="0" fillId="0" borderId="1" xfId="0" applyNumberFormat="1" applyFill="1" applyBorder="1" applyAlignment="1">
      <alignment horizontal="right"/>
    </xf>
    <xf numFmtId="3" fontId="3" fillId="0" borderId="3" xfId="1" applyNumberFormat="1" applyFont="1" applyFill="1" applyBorder="1"/>
    <xf numFmtId="3" fontId="0" fillId="0" borderId="3" xfId="0" applyNumberFormat="1" applyFill="1" applyBorder="1"/>
    <xf numFmtId="0" fontId="0" fillId="0" borderId="7" xfId="0" applyFill="1" applyBorder="1"/>
    <xf numFmtId="3" fontId="0" fillId="0" borderId="7" xfId="0" applyNumberFormat="1" applyFill="1" applyBorder="1"/>
    <xf numFmtId="0" fontId="7" fillId="0" borderId="1" xfId="1" applyFont="1" applyFill="1" applyBorder="1"/>
    <xf numFmtId="0" fontId="7" fillId="0" borderId="4" xfId="1" applyFont="1" applyFill="1" applyBorder="1"/>
    <xf numFmtId="0" fontId="7" fillId="0" borderId="2" xfId="1" applyFont="1" applyFill="1" applyBorder="1"/>
    <xf numFmtId="0" fontId="7" fillId="0" borderId="0" xfId="1" applyFont="1" applyFill="1"/>
    <xf numFmtId="0" fontId="7" fillId="0" borderId="0" xfId="0" applyFont="1" applyFill="1"/>
    <xf numFmtId="0" fontId="7" fillId="0" borderId="6" xfId="1" applyFont="1" applyFill="1" applyBorder="1"/>
    <xf numFmtId="0" fontId="7" fillId="0" borderId="3" xfId="1" applyFont="1" applyFill="1" applyBorder="1"/>
    <xf numFmtId="0" fontId="3" fillId="0" borderId="2" xfId="1" applyFont="1" applyFill="1" applyBorder="1"/>
    <xf numFmtId="3" fontId="3" fillId="0" borderId="2" xfId="1" applyNumberFormat="1" applyFont="1" applyFill="1" applyBorder="1"/>
    <xf numFmtId="0" fontId="3" fillId="0" borderId="2" xfId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4" xfId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3" fontId="6" fillId="0" borderId="7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ommuz.cz/" TargetMode="External"/><Relationship Id="rId13" Type="http://schemas.openxmlformats.org/officeDocument/2006/relationships/hyperlink" Target="http://www.kic.ivancice.cz/" TargetMode="External"/><Relationship Id="rId18" Type="http://schemas.openxmlformats.org/officeDocument/2006/relationships/hyperlink" Target="http://www.muzeumbv.cz/" TargetMode="External"/><Relationship Id="rId26" Type="http://schemas.openxmlformats.org/officeDocument/2006/relationships/hyperlink" Target="http://www.obeczeravice.cz/" TargetMode="External"/><Relationship Id="rId3" Type="http://schemas.openxmlformats.org/officeDocument/2006/relationships/hyperlink" Target="http://www.olomucany.cz/" TargetMode="External"/><Relationship Id="rId21" Type="http://schemas.openxmlformats.org/officeDocument/2006/relationships/hyperlink" Target="http://www.lanzhot.cz/" TargetMode="External"/><Relationship Id="rId34" Type="http://schemas.openxmlformats.org/officeDocument/2006/relationships/hyperlink" Target="http://www.muzeumznojmo.cz/" TargetMode="External"/><Relationship Id="rId7" Type="http://schemas.openxmlformats.org/officeDocument/2006/relationships/hyperlink" Target="http://www.spilberk.cz/" TargetMode="External"/><Relationship Id="rId12" Type="http://schemas.openxmlformats.org/officeDocument/2006/relationships/hyperlink" Target="http://www.muzeumbrnenska.cz/" TargetMode="External"/><Relationship Id="rId17" Type="http://schemas.openxmlformats.org/officeDocument/2006/relationships/hyperlink" Target="http://www.rmm.cz/" TargetMode="External"/><Relationship Id="rId25" Type="http://schemas.openxmlformats.org/officeDocument/2006/relationships/hyperlink" Target="http://www.zarosice.cz/" TargetMode="External"/><Relationship Id="rId33" Type="http://schemas.openxmlformats.org/officeDocument/2006/relationships/hyperlink" Target="http://www.svabenice.cz/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www.senetarov.cz/" TargetMode="External"/><Relationship Id="rId16" Type="http://schemas.openxmlformats.org/officeDocument/2006/relationships/hyperlink" Target="http://www.mekstisnov.cz/" TargetMode="External"/><Relationship Id="rId20" Type="http://schemas.openxmlformats.org/officeDocument/2006/relationships/hyperlink" Target="http://www.muzeumhustopece.cz/" TargetMode="External"/><Relationship Id="rId29" Type="http://schemas.openxmlformats.org/officeDocument/2006/relationships/hyperlink" Target="http://www.gvuhodonin.cz/" TargetMode="External"/><Relationship Id="rId1" Type="http://schemas.openxmlformats.org/officeDocument/2006/relationships/hyperlink" Target="http://www.muzeum-blanenska.cz/" TargetMode="External"/><Relationship Id="rId6" Type="http://schemas.openxmlformats.org/officeDocument/2006/relationships/hyperlink" Target="http://www.mzm.cz/" TargetMode="External"/><Relationship Id="rId11" Type="http://schemas.openxmlformats.org/officeDocument/2006/relationships/hyperlink" Target="http://www.mendel.museum/" TargetMode="External"/><Relationship Id="rId24" Type="http://schemas.openxmlformats.org/officeDocument/2006/relationships/hyperlink" Target="http://www.nulk.cz/" TargetMode="External"/><Relationship Id="rId32" Type="http://schemas.openxmlformats.org/officeDocument/2006/relationships/hyperlink" Target="http://www.muzeum-vyskovska.cz/" TargetMode="External"/><Relationship Id="rId37" Type="http://schemas.openxmlformats.org/officeDocument/2006/relationships/hyperlink" Target="http://www.mucha-epopej.cz/" TargetMode="External"/><Relationship Id="rId5" Type="http://schemas.openxmlformats.org/officeDocument/2006/relationships/hyperlink" Target="http://www.korenec.cz/" TargetMode="External"/><Relationship Id="rId15" Type="http://schemas.openxmlformats.org/officeDocument/2006/relationships/hyperlink" Target="http://www.doubravnik.cz/" TargetMode="External"/><Relationship Id="rId23" Type="http://schemas.openxmlformats.org/officeDocument/2006/relationships/hyperlink" Target="http://www.masaryk.info/" TargetMode="External"/><Relationship Id="rId28" Type="http://schemas.openxmlformats.org/officeDocument/2006/relationships/hyperlink" Target="https://muzeum-straznice.webnode.cz/" TargetMode="External"/><Relationship Id="rId36" Type="http://schemas.openxmlformats.org/officeDocument/2006/relationships/hyperlink" Target="http://www.veteransalon.cz/" TargetMode="External"/><Relationship Id="rId10" Type="http://schemas.openxmlformats.org/officeDocument/2006/relationships/hyperlink" Target="http://www.dum-umeni.cz/" TargetMode="External"/><Relationship Id="rId19" Type="http://schemas.openxmlformats.org/officeDocument/2006/relationships/hyperlink" Target="http://www.muzeum.kloboukyubrna.cz/" TargetMode="External"/><Relationship Id="rId31" Type="http://schemas.openxmlformats.org/officeDocument/2006/relationships/hyperlink" Target="http://www.zamek-slavkov.cz/" TargetMode="External"/><Relationship Id="rId4" Type="http://schemas.openxmlformats.org/officeDocument/2006/relationships/hyperlink" Target="http://www.muzeum-boskovicka.cz/" TargetMode="External"/><Relationship Id="rId9" Type="http://schemas.openxmlformats.org/officeDocument/2006/relationships/hyperlink" Target="http://www.moravska-galerie.cz/" TargetMode="External"/><Relationship Id="rId14" Type="http://schemas.openxmlformats.org/officeDocument/2006/relationships/hyperlink" Target="http://www.jarosuvmlyn.cz/" TargetMode="External"/><Relationship Id="rId22" Type="http://schemas.openxmlformats.org/officeDocument/2006/relationships/hyperlink" Target="http://www.velkebilovice.cz/" TargetMode="External"/><Relationship Id="rId27" Type="http://schemas.openxmlformats.org/officeDocument/2006/relationships/hyperlink" Target="http://www.muzdanice.cz/" TargetMode="External"/><Relationship Id="rId30" Type="http://schemas.openxmlformats.org/officeDocument/2006/relationships/hyperlink" Target="http://www.starykvartyr.cz/" TargetMode="External"/><Relationship Id="rId35" Type="http://schemas.openxmlformats.org/officeDocument/2006/relationships/hyperlink" Target="http://www.mkrumlov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workbookViewId="0">
      <selection activeCell="K15" sqref="K15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64" t="s">
        <v>0</v>
      </c>
      <c r="B1" s="64"/>
      <c r="C1" s="52" t="s">
        <v>138</v>
      </c>
      <c r="D1" s="53" t="s">
        <v>1</v>
      </c>
      <c r="E1" s="53" t="s">
        <v>2</v>
      </c>
      <c r="F1" s="53" t="s">
        <v>3</v>
      </c>
    </row>
    <row r="2" spans="1:6" ht="15.75" thickBot="1" x14ac:dyDescent="0.3">
      <c r="A2" s="56" t="s">
        <v>4</v>
      </c>
      <c r="B2" s="56"/>
      <c r="C2" s="34"/>
      <c r="D2" s="35">
        <f>D3+D4+D5+D6</f>
        <v>32266</v>
      </c>
      <c r="E2" s="35">
        <f>E3+E5+E4+E6</f>
        <v>32997</v>
      </c>
      <c r="F2" s="35">
        <f>F3+F4+F5+F6+F7</f>
        <v>62442</v>
      </c>
    </row>
    <row r="3" spans="1:6" x14ac:dyDescent="0.25">
      <c r="A3" s="59" t="s">
        <v>5</v>
      </c>
      <c r="B3" s="59"/>
      <c r="C3" s="36" t="s">
        <v>6</v>
      </c>
      <c r="D3" s="10">
        <v>21897</v>
      </c>
      <c r="E3" s="11">
        <v>23792</v>
      </c>
      <c r="F3" s="11">
        <v>36777</v>
      </c>
    </row>
    <row r="4" spans="1:6" x14ac:dyDescent="0.25">
      <c r="A4" s="54" t="s">
        <v>7</v>
      </c>
      <c r="B4" s="54"/>
      <c r="C4" s="37" t="s">
        <v>8</v>
      </c>
      <c r="D4" s="12">
        <v>9441</v>
      </c>
      <c r="E4" s="2">
        <v>8242</v>
      </c>
      <c r="F4" s="2">
        <v>23090</v>
      </c>
    </row>
    <row r="5" spans="1:6" x14ac:dyDescent="0.25">
      <c r="A5" s="54" t="s">
        <v>9</v>
      </c>
      <c r="B5" s="54"/>
      <c r="C5" s="37" t="s">
        <v>10</v>
      </c>
      <c r="D5" s="13">
        <v>751</v>
      </c>
      <c r="E5" s="14">
        <v>817</v>
      </c>
      <c r="F5" s="2">
        <v>1005</v>
      </c>
    </row>
    <row r="6" spans="1:6" x14ac:dyDescent="0.25">
      <c r="A6" s="54" t="s">
        <v>11</v>
      </c>
      <c r="B6" s="54"/>
      <c r="C6" s="37" t="s">
        <v>12</v>
      </c>
      <c r="D6" s="13">
        <v>177</v>
      </c>
      <c r="E6" s="14">
        <v>146</v>
      </c>
      <c r="F6" s="2">
        <v>1290</v>
      </c>
    </row>
    <row r="7" spans="1:6" ht="15.75" thickBot="1" x14ac:dyDescent="0.3">
      <c r="A7" s="55" t="s">
        <v>13</v>
      </c>
      <c r="B7" s="55"/>
      <c r="C7" s="38" t="s">
        <v>14</v>
      </c>
      <c r="D7" s="45" t="s">
        <v>135</v>
      </c>
      <c r="E7" s="46" t="s">
        <v>135</v>
      </c>
      <c r="F7" s="7">
        <v>280</v>
      </c>
    </row>
    <row r="8" spans="1:6" ht="15.75" thickBot="1" x14ac:dyDescent="0.3">
      <c r="A8" s="57" t="s">
        <v>15</v>
      </c>
      <c r="B8" s="57"/>
      <c r="C8" s="34"/>
      <c r="D8" s="35">
        <f>D9+D12+D18+D26+D38+D41+D43</f>
        <v>266395</v>
      </c>
      <c r="E8" s="35">
        <f>E26+E9+E18+E38+E12+E41+E43</f>
        <v>283438</v>
      </c>
      <c r="F8" s="35">
        <f>F9+F12+F18+F26+F38+F41+F43</f>
        <v>546149</v>
      </c>
    </row>
    <row r="9" spans="1:6" x14ac:dyDescent="0.25">
      <c r="A9" s="58" t="s">
        <v>16</v>
      </c>
      <c r="B9" s="58"/>
      <c r="C9" s="39" t="s">
        <v>17</v>
      </c>
      <c r="D9" s="15">
        <v>92491</v>
      </c>
      <c r="E9" s="16">
        <v>90109</v>
      </c>
      <c r="F9" s="16">
        <v>164291</v>
      </c>
    </row>
    <row r="10" spans="1:6" x14ac:dyDescent="0.25">
      <c r="A10" s="60" t="s">
        <v>18</v>
      </c>
      <c r="B10" s="17" t="s">
        <v>19</v>
      </c>
      <c r="C10" s="18"/>
      <c r="D10" s="19">
        <v>36207</v>
      </c>
      <c r="E10" s="19">
        <v>38086</v>
      </c>
      <c r="F10" s="16">
        <v>58972</v>
      </c>
    </row>
    <row r="11" spans="1:6" x14ac:dyDescent="0.25">
      <c r="A11" s="61"/>
      <c r="B11" s="20" t="s">
        <v>20</v>
      </c>
      <c r="C11" s="6"/>
      <c r="D11" s="47" t="s">
        <v>135</v>
      </c>
      <c r="E11" s="48" t="s">
        <v>135</v>
      </c>
      <c r="F11" s="11">
        <v>5155</v>
      </c>
    </row>
    <row r="12" spans="1:6" x14ac:dyDescent="0.25">
      <c r="A12" s="62" t="s">
        <v>21</v>
      </c>
      <c r="B12" s="62"/>
      <c r="C12" s="39" t="s">
        <v>22</v>
      </c>
      <c r="D12" s="15">
        <v>51742</v>
      </c>
      <c r="E12" s="16">
        <v>67808</v>
      </c>
      <c r="F12" s="16">
        <v>118628</v>
      </c>
    </row>
    <row r="13" spans="1:6" x14ac:dyDescent="0.25">
      <c r="A13" s="60" t="s">
        <v>18</v>
      </c>
      <c r="B13" s="21" t="s">
        <v>23</v>
      </c>
      <c r="C13" s="5"/>
      <c r="D13" s="16">
        <v>27049</v>
      </c>
      <c r="E13" s="16">
        <v>24583</v>
      </c>
      <c r="F13" s="16">
        <v>62530</v>
      </c>
    </row>
    <row r="14" spans="1:6" x14ac:dyDescent="0.25">
      <c r="A14" s="60"/>
      <c r="B14" s="21" t="s">
        <v>24</v>
      </c>
      <c r="C14" s="5"/>
      <c r="D14" s="16">
        <v>17830</v>
      </c>
      <c r="E14" s="16">
        <v>22627</v>
      </c>
      <c r="F14" s="16">
        <v>32262</v>
      </c>
    </row>
    <row r="15" spans="1:6" x14ac:dyDescent="0.25">
      <c r="A15" s="60"/>
      <c r="B15" s="21" t="s">
        <v>25</v>
      </c>
      <c r="C15" s="5"/>
      <c r="D15" s="16">
        <v>4098</v>
      </c>
      <c r="E15" s="16">
        <v>3782</v>
      </c>
      <c r="F15" s="16">
        <v>14622</v>
      </c>
    </row>
    <row r="16" spans="1:6" x14ac:dyDescent="0.25">
      <c r="A16" s="60"/>
      <c r="B16" s="21" t="s">
        <v>26</v>
      </c>
      <c r="C16" s="5"/>
      <c r="D16" s="16">
        <v>2048</v>
      </c>
      <c r="E16" s="16">
        <v>1585</v>
      </c>
      <c r="F16" s="16">
        <v>5081</v>
      </c>
    </row>
    <row r="17" spans="1:6" x14ac:dyDescent="0.25">
      <c r="A17" s="61"/>
      <c r="B17" s="20" t="s">
        <v>27</v>
      </c>
      <c r="C17" s="6"/>
      <c r="D17" s="11">
        <v>10958</v>
      </c>
      <c r="E17" s="47" t="s">
        <v>135</v>
      </c>
      <c r="F17" s="11">
        <v>4133</v>
      </c>
    </row>
    <row r="18" spans="1:6" x14ac:dyDescent="0.25">
      <c r="A18" s="62" t="s">
        <v>28</v>
      </c>
      <c r="B18" s="62"/>
      <c r="C18" s="40" t="s">
        <v>29</v>
      </c>
      <c r="D18" s="16">
        <v>48861</v>
      </c>
      <c r="E18" s="16">
        <v>48621</v>
      </c>
      <c r="F18" s="16">
        <v>105659</v>
      </c>
    </row>
    <row r="19" spans="1:6" x14ac:dyDescent="0.25">
      <c r="A19" s="60" t="s">
        <v>18</v>
      </c>
      <c r="B19" s="21" t="s">
        <v>30</v>
      </c>
      <c r="C19" s="5"/>
      <c r="D19" s="16">
        <v>6325</v>
      </c>
      <c r="E19" s="16">
        <v>7265</v>
      </c>
      <c r="F19" s="16">
        <v>5355</v>
      </c>
    </row>
    <row r="20" spans="1:6" x14ac:dyDescent="0.25">
      <c r="A20" s="60"/>
      <c r="B20" s="21" t="s">
        <v>31</v>
      </c>
      <c r="C20" s="5"/>
      <c r="D20" s="16">
        <v>6146</v>
      </c>
      <c r="E20" s="16">
        <v>5302</v>
      </c>
      <c r="F20" s="16">
        <v>18033</v>
      </c>
    </row>
    <row r="21" spans="1:6" x14ac:dyDescent="0.25">
      <c r="A21" s="60"/>
      <c r="B21" s="21" t="s">
        <v>32</v>
      </c>
      <c r="C21" s="5"/>
      <c r="D21" s="16">
        <v>1841</v>
      </c>
      <c r="E21" s="16">
        <v>3878</v>
      </c>
      <c r="F21" s="16">
        <v>5801</v>
      </c>
    </row>
    <row r="22" spans="1:6" x14ac:dyDescent="0.25">
      <c r="A22" s="60"/>
      <c r="B22" s="21" t="s">
        <v>33</v>
      </c>
      <c r="C22" s="5"/>
      <c r="D22" s="16">
        <v>2824</v>
      </c>
      <c r="E22" s="16">
        <v>3068</v>
      </c>
      <c r="F22" s="16">
        <v>4383</v>
      </c>
    </row>
    <row r="23" spans="1:6" x14ac:dyDescent="0.25">
      <c r="A23" s="60"/>
      <c r="B23" s="21" t="s">
        <v>34</v>
      </c>
      <c r="C23" s="5"/>
      <c r="D23" s="16">
        <v>1745</v>
      </c>
      <c r="E23" s="16">
        <v>2227</v>
      </c>
      <c r="F23" s="16">
        <v>2901</v>
      </c>
    </row>
    <row r="24" spans="1:6" x14ac:dyDescent="0.25">
      <c r="A24" s="60"/>
      <c r="B24" s="17" t="s">
        <v>35</v>
      </c>
      <c r="C24" s="18"/>
      <c r="D24" s="19">
        <v>2279</v>
      </c>
      <c r="E24" s="19">
        <v>1875</v>
      </c>
      <c r="F24" s="16">
        <v>2607</v>
      </c>
    </row>
    <row r="25" spans="1:6" x14ac:dyDescent="0.25">
      <c r="A25" s="61"/>
      <c r="B25" s="20" t="s">
        <v>36</v>
      </c>
      <c r="C25" s="6"/>
      <c r="D25" s="6">
        <v>14</v>
      </c>
      <c r="E25" s="48" t="s">
        <v>135</v>
      </c>
      <c r="F25" s="11">
        <v>309</v>
      </c>
    </row>
    <row r="26" spans="1:6" x14ac:dyDescent="0.25">
      <c r="A26" s="62" t="s">
        <v>37</v>
      </c>
      <c r="B26" s="62"/>
      <c r="C26" s="39" t="s">
        <v>38</v>
      </c>
      <c r="D26" s="15">
        <v>46195</v>
      </c>
      <c r="E26" s="16">
        <v>47461</v>
      </c>
      <c r="F26" s="16">
        <v>94944</v>
      </c>
    </row>
    <row r="27" spans="1:6" x14ac:dyDescent="0.25">
      <c r="A27" s="60" t="s">
        <v>18</v>
      </c>
      <c r="B27" s="21" t="s">
        <v>39</v>
      </c>
      <c r="C27" s="5"/>
      <c r="D27" s="16">
        <v>26930</v>
      </c>
      <c r="E27" s="16">
        <v>17792</v>
      </c>
      <c r="F27" s="16">
        <v>35123</v>
      </c>
    </row>
    <row r="28" spans="1:6" x14ac:dyDescent="0.25">
      <c r="A28" s="60"/>
      <c r="B28" s="21" t="s">
        <v>40</v>
      </c>
      <c r="C28" s="5"/>
      <c r="D28" s="16">
        <v>7613</v>
      </c>
      <c r="E28" s="16">
        <v>14313</v>
      </c>
      <c r="F28" s="16">
        <v>18668</v>
      </c>
    </row>
    <row r="29" spans="1:6" s="1" customFormat="1" x14ac:dyDescent="0.25">
      <c r="A29" s="60"/>
      <c r="B29" s="17" t="s">
        <v>41</v>
      </c>
      <c r="C29" s="18"/>
      <c r="D29" s="19">
        <v>4880</v>
      </c>
      <c r="E29" s="19">
        <v>6093</v>
      </c>
      <c r="F29" s="19">
        <v>14301</v>
      </c>
    </row>
    <row r="30" spans="1:6" x14ac:dyDescent="0.25">
      <c r="A30" s="60"/>
      <c r="B30" s="21" t="s">
        <v>42</v>
      </c>
      <c r="C30" s="5"/>
      <c r="D30" s="16">
        <v>2555</v>
      </c>
      <c r="E30" s="16">
        <v>3609</v>
      </c>
      <c r="F30" s="16">
        <v>4623</v>
      </c>
    </row>
    <row r="31" spans="1:6" x14ac:dyDescent="0.25">
      <c r="A31" s="60"/>
      <c r="B31" s="22" t="s">
        <v>43</v>
      </c>
      <c r="C31" s="5"/>
      <c r="D31" s="16">
        <v>2780</v>
      </c>
      <c r="E31" s="16">
        <v>3006</v>
      </c>
      <c r="F31" s="16">
        <v>4934</v>
      </c>
    </row>
    <row r="32" spans="1:6" x14ac:dyDescent="0.25">
      <c r="A32" s="60"/>
      <c r="B32" s="21" t="s">
        <v>44</v>
      </c>
      <c r="C32" s="5"/>
      <c r="D32" s="49" t="s">
        <v>135</v>
      </c>
      <c r="E32" s="16">
        <v>1789</v>
      </c>
      <c r="F32" s="16">
        <v>4747</v>
      </c>
    </row>
    <row r="33" spans="1:6" x14ac:dyDescent="0.25">
      <c r="A33" s="60"/>
      <c r="B33" s="21" t="s">
        <v>45</v>
      </c>
      <c r="C33" s="5"/>
      <c r="D33" s="16">
        <v>1364</v>
      </c>
      <c r="E33" s="16">
        <v>523</v>
      </c>
      <c r="F33" s="16">
        <v>1667</v>
      </c>
    </row>
    <row r="34" spans="1:6" x14ac:dyDescent="0.25">
      <c r="A34" s="60"/>
      <c r="B34" s="21" t="s">
        <v>46</v>
      </c>
      <c r="C34" s="5"/>
      <c r="D34" s="16">
        <v>239</v>
      </c>
      <c r="E34" s="16">
        <v>256</v>
      </c>
      <c r="F34" s="16">
        <v>17321</v>
      </c>
    </row>
    <row r="35" spans="1:6" x14ac:dyDescent="0.25">
      <c r="A35" s="60"/>
      <c r="B35" s="21" t="s">
        <v>47</v>
      </c>
      <c r="C35" s="5"/>
      <c r="D35" s="16">
        <v>7</v>
      </c>
      <c r="E35" s="16">
        <v>53</v>
      </c>
      <c r="F35" s="16">
        <v>507</v>
      </c>
    </row>
    <row r="36" spans="1:6" s="1" customFormat="1" x14ac:dyDescent="0.25">
      <c r="A36" s="60"/>
      <c r="B36" s="17" t="s">
        <v>48</v>
      </c>
      <c r="C36" s="18"/>
      <c r="D36" s="19">
        <v>7</v>
      </c>
      <c r="E36" s="19">
        <v>27</v>
      </c>
      <c r="F36" s="19">
        <v>268</v>
      </c>
    </row>
    <row r="37" spans="1:6" x14ac:dyDescent="0.25">
      <c r="A37" s="61"/>
      <c r="B37" s="20" t="s">
        <v>49</v>
      </c>
      <c r="C37" s="6"/>
      <c r="D37" s="47" t="s">
        <v>135</v>
      </c>
      <c r="E37" s="47" t="s">
        <v>135</v>
      </c>
      <c r="F37" s="11">
        <v>6625</v>
      </c>
    </row>
    <row r="38" spans="1:6" x14ac:dyDescent="0.25">
      <c r="A38" s="62" t="s">
        <v>50</v>
      </c>
      <c r="B38" s="62"/>
      <c r="C38" s="39" t="s">
        <v>51</v>
      </c>
      <c r="D38" s="15">
        <v>14921</v>
      </c>
      <c r="E38" s="16">
        <v>17601</v>
      </c>
      <c r="F38" s="16">
        <v>13649</v>
      </c>
    </row>
    <row r="39" spans="1:6" x14ac:dyDescent="0.25">
      <c r="A39" s="60" t="s">
        <v>18</v>
      </c>
      <c r="B39" s="21" t="s">
        <v>52</v>
      </c>
      <c r="C39" s="5"/>
      <c r="D39" s="16">
        <v>9506</v>
      </c>
      <c r="E39" s="16">
        <v>7124</v>
      </c>
      <c r="F39" s="16">
        <v>8974</v>
      </c>
    </row>
    <row r="40" spans="1:6" x14ac:dyDescent="0.25">
      <c r="A40" s="61"/>
      <c r="B40" s="20" t="s">
        <v>53</v>
      </c>
      <c r="C40" s="6"/>
      <c r="D40" s="11">
        <v>1864</v>
      </c>
      <c r="E40" s="11">
        <v>1248</v>
      </c>
      <c r="F40" s="11">
        <v>664</v>
      </c>
    </row>
    <row r="41" spans="1:6" x14ac:dyDescent="0.25">
      <c r="A41" s="62" t="s">
        <v>54</v>
      </c>
      <c r="B41" s="62"/>
      <c r="C41" s="39" t="s">
        <v>55</v>
      </c>
      <c r="D41" s="15">
        <v>9563</v>
      </c>
      <c r="E41" s="16">
        <v>9371</v>
      </c>
      <c r="F41" s="16">
        <v>28978</v>
      </c>
    </row>
    <row r="42" spans="1:6" x14ac:dyDescent="0.25">
      <c r="A42" s="6" t="s">
        <v>56</v>
      </c>
      <c r="B42" s="20" t="s">
        <v>57</v>
      </c>
      <c r="C42" s="6"/>
      <c r="D42" s="11">
        <v>3388</v>
      </c>
      <c r="E42" s="11">
        <v>1719</v>
      </c>
      <c r="F42" s="11">
        <v>7603</v>
      </c>
    </row>
    <row r="43" spans="1:6" ht="15.75" thickBot="1" x14ac:dyDescent="0.3">
      <c r="A43" s="55" t="s">
        <v>58</v>
      </c>
      <c r="B43" s="55"/>
      <c r="C43" s="38" t="s">
        <v>59</v>
      </c>
      <c r="D43" s="43">
        <v>2622</v>
      </c>
      <c r="E43" s="8">
        <v>2467</v>
      </c>
      <c r="F43" s="8">
        <v>20000</v>
      </c>
    </row>
    <row r="44" spans="1:6" ht="15.75" thickBot="1" x14ac:dyDescent="0.3">
      <c r="A44" s="63" t="s">
        <v>60</v>
      </c>
      <c r="B44" s="63"/>
      <c r="C44" s="34"/>
      <c r="D44" s="65" t="s">
        <v>137</v>
      </c>
      <c r="E44" s="65" t="s">
        <v>137</v>
      </c>
      <c r="F44" s="65" t="s">
        <v>137</v>
      </c>
    </row>
    <row r="45" spans="1:6" x14ac:dyDescent="0.25">
      <c r="A45" s="58" t="s">
        <v>61</v>
      </c>
      <c r="B45" s="58"/>
      <c r="C45" s="39" t="s">
        <v>62</v>
      </c>
      <c r="D45" s="15">
        <v>53339</v>
      </c>
      <c r="E45" s="16">
        <v>44428</v>
      </c>
      <c r="F45" s="16">
        <v>91881</v>
      </c>
    </row>
    <row r="46" spans="1:6" x14ac:dyDescent="0.25">
      <c r="A46" s="60" t="s">
        <v>18</v>
      </c>
      <c r="B46" s="21" t="s">
        <v>63</v>
      </c>
      <c r="C46" s="5"/>
      <c r="D46" s="16">
        <v>21222</v>
      </c>
      <c r="E46" s="16">
        <v>17792</v>
      </c>
      <c r="F46" s="16">
        <v>32730</v>
      </c>
    </row>
    <row r="47" spans="1:6" x14ac:dyDescent="0.25">
      <c r="A47" s="60"/>
      <c r="B47" s="21" t="s">
        <v>64</v>
      </c>
      <c r="C47" s="5"/>
      <c r="D47" s="16">
        <v>14552</v>
      </c>
      <c r="E47" s="16">
        <v>12680</v>
      </c>
      <c r="F47" s="16">
        <v>25650</v>
      </c>
    </row>
    <row r="48" spans="1:6" x14ac:dyDescent="0.25">
      <c r="A48" s="60"/>
      <c r="B48" s="21" t="s">
        <v>65</v>
      </c>
      <c r="C48" s="5"/>
      <c r="D48" s="16">
        <v>6208</v>
      </c>
      <c r="E48" s="16">
        <v>5352</v>
      </c>
      <c r="F48" s="16">
        <v>12500</v>
      </c>
    </row>
    <row r="49" spans="1:6" x14ac:dyDescent="0.25">
      <c r="A49" s="60"/>
      <c r="B49" s="21" t="s">
        <v>66</v>
      </c>
      <c r="C49" s="5"/>
      <c r="D49" s="16">
        <v>8080</v>
      </c>
      <c r="E49" s="16">
        <v>4383</v>
      </c>
      <c r="F49" s="16">
        <v>13954</v>
      </c>
    </row>
    <row r="50" spans="1:6" x14ac:dyDescent="0.25">
      <c r="A50" s="60"/>
      <c r="B50" s="21" t="s">
        <v>67</v>
      </c>
      <c r="C50" s="5"/>
      <c r="D50" s="16">
        <v>2529</v>
      </c>
      <c r="E50" s="23">
        <v>2438</v>
      </c>
      <c r="F50" s="16">
        <v>5508</v>
      </c>
    </row>
    <row r="51" spans="1:6" x14ac:dyDescent="0.25">
      <c r="A51" s="61"/>
      <c r="B51" s="20" t="s">
        <v>68</v>
      </c>
      <c r="C51" s="6"/>
      <c r="D51" s="6">
        <v>748</v>
      </c>
      <c r="E51" s="11">
        <v>1539</v>
      </c>
      <c r="F51" s="11">
        <v>1539</v>
      </c>
    </row>
    <row r="52" spans="1:6" x14ac:dyDescent="0.25">
      <c r="A52" s="54" t="s">
        <v>69</v>
      </c>
      <c r="B52" s="54"/>
      <c r="C52" s="37" t="s">
        <v>70</v>
      </c>
      <c r="D52" s="12">
        <v>4345</v>
      </c>
      <c r="E52" s="2">
        <v>5668</v>
      </c>
      <c r="F52" s="2">
        <v>5660</v>
      </c>
    </row>
    <row r="53" spans="1:6" x14ac:dyDescent="0.25">
      <c r="A53" s="62" t="s">
        <v>71</v>
      </c>
      <c r="B53" s="62"/>
      <c r="C53" s="41" t="s">
        <v>72</v>
      </c>
      <c r="D53" s="27">
        <v>2728</v>
      </c>
      <c r="E53" s="28">
        <v>2937</v>
      </c>
      <c r="F53" s="28">
        <v>5800</v>
      </c>
    </row>
    <row r="54" spans="1:6" x14ac:dyDescent="0.25">
      <c r="A54" s="6" t="s">
        <v>56</v>
      </c>
      <c r="B54" s="20" t="s">
        <v>73</v>
      </c>
      <c r="C54" s="6"/>
      <c r="D54" s="11">
        <v>1915</v>
      </c>
      <c r="E54" s="47" t="s">
        <v>135</v>
      </c>
      <c r="F54" s="24" t="s">
        <v>136</v>
      </c>
    </row>
    <row r="55" spans="1:6" x14ac:dyDescent="0.25">
      <c r="A55" s="54" t="s">
        <v>74</v>
      </c>
      <c r="B55" s="54"/>
      <c r="C55" s="37" t="s">
        <v>75</v>
      </c>
      <c r="D55" s="50" t="s">
        <v>137</v>
      </c>
      <c r="E55" s="51" t="s">
        <v>137</v>
      </c>
      <c r="F55" s="51" t="s">
        <v>137</v>
      </c>
    </row>
    <row r="56" spans="1:6" x14ac:dyDescent="0.25">
      <c r="A56" s="54" t="s">
        <v>76</v>
      </c>
      <c r="B56" s="54"/>
      <c r="C56" s="14"/>
      <c r="D56" s="13">
        <v>150</v>
      </c>
      <c r="E56" s="2">
        <v>200</v>
      </c>
      <c r="F56" s="14">
        <v>550</v>
      </c>
    </row>
    <row r="57" spans="1:6" ht="15.75" thickBot="1" x14ac:dyDescent="0.3">
      <c r="A57" s="55" t="s">
        <v>77</v>
      </c>
      <c r="B57" s="55"/>
      <c r="C57" s="38" t="s">
        <v>78</v>
      </c>
      <c r="D57" s="45" t="s">
        <v>136</v>
      </c>
      <c r="E57" s="46" t="s">
        <v>135</v>
      </c>
      <c r="F57" s="46" t="s">
        <v>135</v>
      </c>
    </row>
    <row r="58" spans="1:6" ht="15.75" thickBot="1" x14ac:dyDescent="0.3">
      <c r="A58" s="63" t="s">
        <v>79</v>
      </c>
      <c r="B58" s="63"/>
      <c r="C58" s="34"/>
      <c r="D58" s="35">
        <f>D59+D62+D66+D68+D69</f>
        <v>152942</v>
      </c>
      <c r="E58" s="35">
        <f>E62+E59+E69+E66+E67+E68</f>
        <v>112684</v>
      </c>
      <c r="F58" s="35">
        <f>F59+F62+F66+F67+F68+F69</f>
        <v>198441</v>
      </c>
    </row>
    <row r="59" spans="1:6" x14ac:dyDescent="0.25">
      <c r="A59" s="58" t="s">
        <v>80</v>
      </c>
      <c r="B59" s="58"/>
      <c r="C59" s="39" t="s">
        <v>81</v>
      </c>
      <c r="D59" s="15">
        <v>14102</v>
      </c>
      <c r="E59" s="16">
        <v>9293</v>
      </c>
      <c r="F59" s="16">
        <v>11596</v>
      </c>
    </row>
    <row r="60" spans="1:6" x14ac:dyDescent="0.25">
      <c r="A60" s="60" t="s">
        <v>18</v>
      </c>
      <c r="B60" s="17" t="s">
        <v>82</v>
      </c>
      <c r="C60" s="18"/>
      <c r="D60" s="19">
        <v>2082</v>
      </c>
      <c r="E60" s="19">
        <v>1905</v>
      </c>
      <c r="F60" s="19">
        <v>2099</v>
      </c>
    </row>
    <row r="61" spans="1:6" x14ac:dyDescent="0.25">
      <c r="A61" s="61"/>
      <c r="B61" s="17" t="s">
        <v>83</v>
      </c>
      <c r="C61" s="18"/>
      <c r="D61" s="19">
        <v>4757</v>
      </c>
      <c r="E61" s="26" t="s">
        <v>136</v>
      </c>
      <c r="F61" s="26" t="s">
        <v>136</v>
      </c>
    </row>
    <row r="62" spans="1:6" x14ac:dyDescent="0.25">
      <c r="A62" s="62" t="s">
        <v>84</v>
      </c>
      <c r="B62" s="62"/>
      <c r="C62" s="41" t="s">
        <v>85</v>
      </c>
      <c r="D62" s="27">
        <v>135071</v>
      </c>
      <c r="E62" s="28">
        <v>100839</v>
      </c>
      <c r="F62" s="28">
        <v>178315</v>
      </c>
    </row>
    <row r="63" spans="1:6" x14ac:dyDescent="0.25">
      <c r="A63" s="60" t="s">
        <v>18</v>
      </c>
      <c r="B63" s="3" t="s">
        <v>86</v>
      </c>
      <c r="C63" s="29"/>
      <c r="D63" s="30">
        <v>77611</v>
      </c>
      <c r="E63" s="26" t="s">
        <v>136</v>
      </c>
      <c r="F63" s="26" t="s">
        <v>136</v>
      </c>
    </row>
    <row r="64" spans="1:6" x14ac:dyDescent="0.25">
      <c r="A64" s="60"/>
      <c r="B64" s="3" t="s">
        <v>87</v>
      </c>
      <c r="C64" s="29"/>
      <c r="D64" s="30">
        <v>6664</v>
      </c>
      <c r="E64" s="26" t="s">
        <v>136</v>
      </c>
      <c r="F64" s="26" t="s">
        <v>136</v>
      </c>
    </row>
    <row r="65" spans="1:6" x14ac:dyDescent="0.25">
      <c r="A65" s="61"/>
      <c r="B65" s="4" t="s">
        <v>88</v>
      </c>
      <c r="C65" s="9"/>
      <c r="D65" s="10">
        <v>220</v>
      </c>
      <c r="E65" s="31" t="s">
        <v>136</v>
      </c>
      <c r="F65" s="31" t="s">
        <v>136</v>
      </c>
    </row>
    <row r="66" spans="1:6" x14ac:dyDescent="0.25">
      <c r="A66" s="54" t="s">
        <v>89</v>
      </c>
      <c r="B66" s="54"/>
      <c r="C66" s="37" t="s">
        <v>90</v>
      </c>
      <c r="D66" s="12">
        <v>1448</v>
      </c>
      <c r="E66" s="2">
        <v>980</v>
      </c>
      <c r="F66" s="2">
        <v>4898</v>
      </c>
    </row>
    <row r="67" spans="1:6" x14ac:dyDescent="0.25">
      <c r="A67" s="54" t="s">
        <v>91</v>
      </c>
      <c r="B67" s="54"/>
      <c r="C67" s="37" t="s">
        <v>92</v>
      </c>
      <c r="D67" s="25" t="s">
        <v>135</v>
      </c>
      <c r="E67" s="2">
        <v>665</v>
      </c>
      <c r="F67" s="2">
        <v>2400</v>
      </c>
    </row>
    <row r="68" spans="1:6" x14ac:dyDescent="0.25">
      <c r="A68" s="54" t="s">
        <v>93</v>
      </c>
      <c r="B68" s="54"/>
      <c r="C68" s="37" t="s">
        <v>94</v>
      </c>
      <c r="D68" s="13">
        <v>821</v>
      </c>
      <c r="E68" s="2">
        <v>636</v>
      </c>
      <c r="F68" s="2">
        <v>1200</v>
      </c>
    </row>
    <row r="69" spans="1:6" ht="15.75" thickBot="1" x14ac:dyDescent="0.3">
      <c r="A69" s="55" t="s">
        <v>95</v>
      </c>
      <c r="B69" s="55"/>
      <c r="C69" s="38" t="s">
        <v>96</v>
      </c>
      <c r="D69" s="44">
        <v>1500</v>
      </c>
      <c r="E69" s="8">
        <v>271</v>
      </c>
      <c r="F69" s="7">
        <v>32</v>
      </c>
    </row>
    <row r="70" spans="1:6" ht="15.75" thickBot="1" x14ac:dyDescent="0.3">
      <c r="A70" s="57" t="s">
        <v>97</v>
      </c>
      <c r="B70" s="57"/>
      <c r="C70" s="34"/>
      <c r="D70" s="35">
        <f>D71+D75+D76+D77+D78+D79+D80+D81+D82</f>
        <v>72808</v>
      </c>
      <c r="E70" s="35">
        <f>E71+E76+E81+E82+E79+E78+E77+E75+E80</f>
        <v>96455</v>
      </c>
      <c r="F70" s="35">
        <f>F71+F75+F76+F77+F78+F79+F80+F81+F82</f>
        <v>151039</v>
      </c>
    </row>
    <row r="71" spans="1:6" x14ac:dyDescent="0.25">
      <c r="A71" s="58" t="s">
        <v>98</v>
      </c>
      <c r="B71" s="58"/>
      <c r="C71" s="39" t="s">
        <v>99</v>
      </c>
      <c r="D71" s="15">
        <v>26263</v>
      </c>
      <c r="E71" s="16">
        <v>53692</v>
      </c>
      <c r="F71" s="16">
        <v>79420</v>
      </c>
    </row>
    <row r="72" spans="1:6" x14ac:dyDescent="0.25">
      <c r="A72" s="60" t="s">
        <v>18</v>
      </c>
      <c r="B72" s="21" t="s">
        <v>100</v>
      </c>
      <c r="C72" s="5"/>
      <c r="D72" s="16">
        <v>19359</v>
      </c>
      <c r="E72" s="16">
        <v>46656</v>
      </c>
      <c r="F72" s="16">
        <v>64806</v>
      </c>
    </row>
    <row r="73" spans="1:6" s="1" customFormat="1" x14ac:dyDescent="0.25">
      <c r="A73" s="60"/>
      <c r="B73" s="17" t="s">
        <v>101</v>
      </c>
      <c r="C73" s="18"/>
      <c r="D73" s="19">
        <v>2185</v>
      </c>
      <c r="E73" s="19">
        <v>3453</v>
      </c>
      <c r="F73" s="19">
        <v>2758</v>
      </c>
    </row>
    <row r="74" spans="1:6" x14ac:dyDescent="0.25">
      <c r="A74" s="61"/>
      <c r="B74" s="21" t="s">
        <v>102</v>
      </c>
      <c r="C74" s="5"/>
      <c r="D74" s="16">
        <v>2133</v>
      </c>
      <c r="E74" s="16">
        <v>964</v>
      </c>
      <c r="F74" s="11">
        <v>3402</v>
      </c>
    </row>
    <row r="75" spans="1:6" x14ac:dyDescent="0.25">
      <c r="A75" s="54" t="s">
        <v>103</v>
      </c>
      <c r="B75" s="54"/>
      <c r="C75" s="37" t="s">
        <v>104</v>
      </c>
      <c r="D75" s="12">
        <v>1608</v>
      </c>
      <c r="E75" s="2">
        <v>2042</v>
      </c>
      <c r="F75" s="2">
        <v>3487</v>
      </c>
    </row>
    <row r="76" spans="1:6" x14ac:dyDescent="0.25">
      <c r="A76" s="54" t="s">
        <v>105</v>
      </c>
      <c r="B76" s="54"/>
      <c r="C76" s="37" t="s">
        <v>106</v>
      </c>
      <c r="D76" s="12">
        <v>39281</v>
      </c>
      <c r="E76" s="2">
        <v>34730</v>
      </c>
      <c r="F76" s="2">
        <v>58975</v>
      </c>
    </row>
    <row r="77" spans="1:6" x14ac:dyDescent="0.25">
      <c r="A77" s="54" t="s">
        <v>107</v>
      </c>
      <c r="B77" s="54"/>
      <c r="C77" s="37" t="s">
        <v>108</v>
      </c>
      <c r="D77" s="12">
        <v>2800</v>
      </c>
      <c r="E77" s="2">
        <v>3800</v>
      </c>
      <c r="F77" s="2">
        <v>4600</v>
      </c>
    </row>
    <row r="78" spans="1:6" x14ac:dyDescent="0.25">
      <c r="A78" s="54" t="s">
        <v>109</v>
      </c>
      <c r="B78" s="54"/>
      <c r="C78" s="37" t="s">
        <v>110</v>
      </c>
      <c r="D78" s="12">
        <v>1787</v>
      </c>
      <c r="E78" s="2">
        <v>1241</v>
      </c>
      <c r="F78" s="2">
        <v>2879</v>
      </c>
    </row>
    <row r="79" spans="1:6" x14ac:dyDescent="0.25">
      <c r="A79" s="54" t="s">
        <v>111</v>
      </c>
      <c r="B79" s="54"/>
      <c r="C79" s="14"/>
      <c r="D79" s="13">
        <v>150</v>
      </c>
      <c r="E79" s="2">
        <v>410</v>
      </c>
      <c r="F79" s="14">
        <v>129</v>
      </c>
    </row>
    <row r="80" spans="1:6" x14ac:dyDescent="0.25">
      <c r="A80" s="54" t="s">
        <v>112</v>
      </c>
      <c r="B80" s="54"/>
      <c r="C80" s="37" t="s">
        <v>113</v>
      </c>
      <c r="D80" s="13">
        <v>305</v>
      </c>
      <c r="E80" s="2">
        <v>301</v>
      </c>
      <c r="F80" s="2">
        <v>745</v>
      </c>
    </row>
    <row r="81" spans="1:6" x14ac:dyDescent="0.25">
      <c r="A81" s="54" t="s">
        <v>114</v>
      </c>
      <c r="B81" s="54"/>
      <c r="C81" s="37" t="s">
        <v>115</v>
      </c>
      <c r="D81" s="13">
        <v>594</v>
      </c>
      <c r="E81" s="2">
        <v>189</v>
      </c>
      <c r="F81" s="14">
        <v>704</v>
      </c>
    </row>
    <row r="82" spans="1:6" ht="15.75" thickBot="1" x14ac:dyDescent="0.3">
      <c r="A82" s="55" t="s">
        <v>116</v>
      </c>
      <c r="B82" s="55"/>
      <c r="C82" s="38" t="s">
        <v>117</v>
      </c>
      <c r="D82" s="43">
        <v>20</v>
      </c>
      <c r="E82" s="8">
        <v>50</v>
      </c>
      <c r="F82" s="7">
        <v>100</v>
      </c>
    </row>
    <row r="83" spans="1:6" ht="15.75" thickBot="1" x14ac:dyDescent="0.3">
      <c r="A83" s="57" t="s">
        <v>118</v>
      </c>
      <c r="B83" s="57"/>
      <c r="C83" s="34"/>
      <c r="D83" s="35">
        <f>D84+D86</f>
        <v>20469</v>
      </c>
      <c r="E83" s="35">
        <f>E86+E84</f>
        <v>23239</v>
      </c>
      <c r="F83" s="35">
        <f>F84+F86+F87</f>
        <v>37223</v>
      </c>
    </row>
    <row r="84" spans="1:6" x14ac:dyDescent="0.25">
      <c r="A84" s="58" t="s">
        <v>119</v>
      </c>
      <c r="B84" s="58"/>
      <c r="C84" s="39" t="s">
        <v>120</v>
      </c>
      <c r="D84" s="15">
        <v>3230</v>
      </c>
      <c r="E84" s="16">
        <v>3580</v>
      </c>
      <c r="F84" s="16">
        <v>6547</v>
      </c>
    </row>
    <row r="85" spans="1:6" x14ac:dyDescent="0.25">
      <c r="A85" s="6" t="s">
        <v>56</v>
      </c>
      <c r="B85" s="20" t="s">
        <v>121</v>
      </c>
      <c r="C85" s="6"/>
      <c r="D85" s="6">
        <v>479</v>
      </c>
      <c r="E85" s="11">
        <v>1035</v>
      </c>
      <c r="F85" s="11">
        <v>1401</v>
      </c>
    </row>
    <row r="86" spans="1:6" x14ac:dyDescent="0.25">
      <c r="A86" s="54" t="s">
        <v>122</v>
      </c>
      <c r="B86" s="54"/>
      <c r="C86" s="36" t="s">
        <v>123</v>
      </c>
      <c r="D86" s="10">
        <v>17239</v>
      </c>
      <c r="E86" s="11">
        <v>19659</v>
      </c>
      <c r="F86" s="2">
        <v>28376</v>
      </c>
    </row>
    <row r="87" spans="1:6" ht="15.75" thickBot="1" x14ac:dyDescent="0.3">
      <c r="A87" s="55" t="s">
        <v>124</v>
      </c>
      <c r="B87" s="55"/>
      <c r="C87" s="38" t="s">
        <v>125</v>
      </c>
      <c r="D87" s="45" t="s">
        <v>135</v>
      </c>
      <c r="E87" s="46" t="s">
        <v>135</v>
      </c>
      <c r="F87" s="8">
        <v>2300</v>
      </c>
    </row>
    <row r="88" spans="1:6" ht="15.75" thickBot="1" x14ac:dyDescent="0.3">
      <c r="A88" s="57" t="s">
        <v>126</v>
      </c>
      <c r="B88" s="57"/>
      <c r="C88" s="34"/>
      <c r="D88" s="35">
        <f>D89+D90+D91</f>
        <v>98017</v>
      </c>
      <c r="E88" s="35">
        <f>E89+E92+E91</f>
        <v>60719</v>
      </c>
      <c r="F88" s="35">
        <f>F89+F91+F92</f>
        <v>62816</v>
      </c>
    </row>
    <row r="89" spans="1:6" x14ac:dyDescent="0.25">
      <c r="A89" s="59" t="s">
        <v>127</v>
      </c>
      <c r="B89" s="59"/>
      <c r="C89" s="42" t="s">
        <v>128</v>
      </c>
      <c r="D89" s="32">
        <v>54099</v>
      </c>
      <c r="E89" s="33">
        <v>54485</v>
      </c>
      <c r="F89" s="11">
        <v>55615</v>
      </c>
    </row>
    <row r="90" spans="1:6" x14ac:dyDescent="0.25">
      <c r="A90" s="54" t="s">
        <v>129</v>
      </c>
      <c r="B90" s="54"/>
      <c r="C90" s="36" t="s">
        <v>130</v>
      </c>
      <c r="D90" s="10">
        <v>37468</v>
      </c>
      <c r="E90" s="31" t="s">
        <v>136</v>
      </c>
      <c r="F90" s="31" t="s">
        <v>136</v>
      </c>
    </row>
    <row r="91" spans="1:6" x14ac:dyDescent="0.25">
      <c r="A91" s="54" t="s">
        <v>131</v>
      </c>
      <c r="B91" s="54"/>
      <c r="C91" s="37" t="s">
        <v>132</v>
      </c>
      <c r="D91" s="12">
        <v>6450</v>
      </c>
      <c r="E91" s="2">
        <v>5950</v>
      </c>
      <c r="F91" s="2">
        <v>5950</v>
      </c>
    </row>
    <row r="92" spans="1:6" ht="15.75" thickBot="1" x14ac:dyDescent="0.3">
      <c r="A92" s="55" t="s">
        <v>133</v>
      </c>
      <c r="B92" s="55"/>
      <c r="C92" s="38" t="s">
        <v>134</v>
      </c>
      <c r="D92" s="45" t="s">
        <v>135</v>
      </c>
      <c r="E92" s="8">
        <v>284</v>
      </c>
      <c r="F92" s="8">
        <v>1251</v>
      </c>
    </row>
    <row r="93" spans="1:6" x14ac:dyDescent="0.25">
      <c r="A93" s="5"/>
      <c r="B93" s="5"/>
      <c r="C93" s="5"/>
      <c r="D93" s="5"/>
      <c r="E93" s="5"/>
      <c r="F93" s="5"/>
    </row>
  </sheetData>
  <mergeCells count="57">
    <mergeCell ref="A13:A17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A11"/>
    <mergeCell ref="A12:B12"/>
    <mergeCell ref="A52:B52"/>
    <mergeCell ref="A18:B18"/>
    <mergeCell ref="A19:A25"/>
    <mergeCell ref="A26:B26"/>
    <mergeCell ref="A27:A37"/>
    <mergeCell ref="A38:B38"/>
    <mergeCell ref="A39:A40"/>
    <mergeCell ref="A41:B41"/>
    <mergeCell ref="A43:B43"/>
    <mergeCell ref="A44:B44"/>
    <mergeCell ref="A45:B45"/>
    <mergeCell ref="A46:A51"/>
    <mergeCell ref="A68:B68"/>
    <mergeCell ref="A53:B53"/>
    <mergeCell ref="A55:B55"/>
    <mergeCell ref="A56:B56"/>
    <mergeCell ref="A57:B57"/>
    <mergeCell ref="A58:B58"/>
    <mergeCell ref="A59:B59"/>
    <mergeCell ref="A60:A61"/>
    <mergeCell ref="A62:B62"/>
    <mergeCell ref="A63:A65"/>
    <mergeCell ref="A66:B66"/>
    <mergeCell ref="A67:B67"/>
    <mergeCell ref="A82:B82"/>
    <mergeCell ref="A69:B69"/>
    <mergeCell ref="A70:B70"/>
    <mergeCell ref="A71:B71"/>
    <mergeCell ref="A72:A74"/>
    <mergeCell ref="A75:B75"/>
    <mergeCell ref="A76:B76"/>
    <mergeCell ref="A77:B77"/>
    <mergeCell ref="A78:B78"/>
    <mergeCell ref="A79:B79"/>
    <mergeCell ref="A80:B80"/>
    <mergeCell ref="A81:B81"/>
    <mergeCell ref="A90:B90"/>
    <mergeCell ref="A91:B91"/>
    <mergeCell ref="A92:B92"/>
    <mergeCell ref="A83:B83"/>
    <mergeCell ref="A84:B84"/>
    <mergeCell ref="A86:B86"/>
    <mergeCell ref="A87:B87"/>
    <mergeCell ref="A88:B88"/>
    <mergeCell ref="A89:B89"/>
  </mergeCells>
  <hyperlinks>
    <hyperlink ref="C3" r:id="rId1"/>
    <hyperlink ref="C5" r:id="rId2"/>
    <hyperlink ref="C7" r:id="rId3"/>
    <hyperlink ref="C4" r:id="rId4"/>
    <hyperlink ref="C6" r:id="rId5"/>
    <hyperlink ref="C26" r:id="rId6"/>
    <hyperlink ref="C9" r:id="rId7"/>
    <hyperlink ref="C38" r:id="rId8"/>
    <hyperlink ref="C12" r:id="rId9"/>
    <hyperlink ref="C41" r:id="rId10"/>
    <hyperlink ref="C43" r:id="rId11"/>
    <hyperlink ref="C45" r:id="rId12"/>
    <hyperlink ref="C52" r:id="rId13"/>
    <hyperlink ref="C55" r:id="rId14"/>
    <hyperlink ref="C57" r:id="rId15"/>
    <hyperlink ref="C53" r:id="rId16"/>
    <hyperlink ref="C62" r:id="rId17"/>
    <hyperlink ref="C59" r:id="rId18"/>
    <hyperlink ref="C69" r:id="rId19"/>
    <hyperlink ref="C66" r:id="rId20"/>
    <hyperlink ref="C67" r:id="rId21"/>
    <hyperlink ref="C68" r:id="rId22"/>
    <hyperlink ref="C71" r:id="rId23"/>
    <hyperlink ref="C76" r:id="rId24"/>
    <hyperlink ref="C81" r:id="rId25"/>
    <hyperlink ref="C82" r:id="rId26"/>
    <hyperlink ref="C78" r:id="rId27"/>
    <hyperlink ref="C77" r:id="rId28"/>
    <hyperlink ref="C75" r:id="rId29"/>
    <hyperlink ref="C80" r:id="rId30"/>
    <hyperlink ref="C86" r:id="rId31"/>
    <hyperlink ref="C84" r:id="rId32"/>
    <hyperlink ref="C87" r:id="rId33"/>
    <hyperlink ref="C89" r:id="rId34"/>
    <hyperlink ref="C92" r:id="rId35"/>
    <hyperlink ref="C91" r:id="rId36"/>
    <hyperlink ref="C90" r:id="rId37"/>
  </hyperlinks>
  <pageMargins left="0.7" right="0.7" top="0.78740157499999996" bottom="0.78740157499999996" header="0.3" footer="0.3"/>
  <pageSetup paperSize="9" scale="58" fitToHeight="0" orientation="landscape" horizontalDpi="4294967295" verticalDpi="4294967295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Jihomoravský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2022-06-06T11:00:18Z</cp:lastPrinted>
  <dcterms:created xsi:type="dcterms:W3CDTF">2022-05-30T07:23:28Z</dcterms:created>
  <dcterms:modified xsi:type="dcterms:W3CDTF">2022-06-06T11:01:45Z</dcterms:modified>
</cp:coreProperties>
</file>