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8\RDIR\enovakova\Documents\Návštěvnost muzeí a galerií\2020\"/>
    </mc:Choice>
  </mc:AlternateContent>
  <bookViews>
    <workbookView xWindow="0" yWindow="0" windowWidth="28800" windowHeight="14100"/>
  </bookViews>
  <sheets>
    <sheet name="Středočeský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0" i="1" l="1"/>
  <c r="D110" i="1"/>
  <c r="E97" i="1"/>
  <c r="D97" i="1"/>
  <c r="E90" i="1"/>
  <c r="D90" i="1"/>
  <c r="E72" i="1"/>
  <c r="D72" i="1"/>
  <c r="E61" i="1"/>
  <c r="D61" i="1"/>
  <c r="E53" i="1"/>
  <c r="D53" i="1"/>
  <c r="E44" i="1"/>
  <c r="D44" i="1"/>
  <c r="E37" i="1"/>
  <c r="D37" i="1"/>
</calcChain>
</file>

<file path=xl/sharedStrings.xml><?xml version="1.0" encoding="utf-8"?>
<sst xmlns="http://schemas.openxmlformats.org/spreadsheetml/2006/main" count="274" uniqueCount="202">
  <si>
    <t>Název</t>
  </si>
  <si>
    <t>webové stránky</t>
  </si>
  <si>
    <t>návštěvnost 2020</t>
  </si>
  <si>
    <t>návštěvnost 2019</t>
  </si>
  <si>
    <t>Celkem Okres Benešov</t>
  </si>
  <si>
    <t>.</t>
  </si>
  <si>
    <t>Muzeum umění a designu Benešov</t>
  </si>
  <si>
    <t>www.mudbenesov.cz</t>
  </si>
  <si>
    <t>Muzeum Podblanicka, Vlašim</t>
  </si>
  <si>
    <t>www.muzeumpodblanicka.cz</t>
  </si>
  <si>
    <t>Pobočky</t>
  </si>
  <si>
    <t>Zámek Růžkovy Lhotice</t>
  </si>
  <si>
    <t>Malé náměstí 74, Benešov</t>
  </si>
  <si>
    <t>Podblanická galerie ČSOP Vlašim</t>
  </si>
  <si>
    <t>www.csopvlasim.cz</t>
  </si>
  <si>
    <t>Městské muzeum Týnec nad Sázavou</t>
  </si>
  <si>
    <t>www.hradtynec.cz</t>
  </si>
  <si>
    <t>Pyšelské muzeum, Pyšely</t>
  </si>
  <si>
    <t>www.https://www.pysely.cz/volny-cas/kultura/muzeum/</t>
  </si>
  <si>
    <t>Muzeum smaltu, Netvořice</t>
  </si>
  <si>
    <t>www.muzeumsmaltu.cz</t>
  </si>
  <si>
    <t>Městské muzeum Netvořice</t>
  </si>
  <si>
    <t>www.netvorice.cz</t>
  </si>
  <si>
    <t>–</t>
  </si>
  <si>
    <t>Památník Svatopluka Čecha, Ostředek</t>
  </si>
  <si>
    <t>Celkem Okres Beroun</t>
  </si>
  <si>
    <t>Muzeum Českého krasu, Beroun</t>
  </si>
  <si>
    <t>www.muzeum-beroun.cz</t>
  </si>
  <si>
    <t>Muzeum Hořovicka, Hořovice</t>
  </si>
  <si>
    <t>Městské muzeum v Žebráku, Žebrák</t>
  </si>
  <si>
    <t>Muzeum těžby a dopravy vápence v Čes. Krasu, Svatý Jan p. Skalou</t>
  </si>
  <si>
    <t>www.solvayovylomy.cz</t>
  </si>
  <si>
    <t>Muzeum betlémů Karlštejn</t>
  </si>
  <si>
    <t>www.muzeumbetlemu.cz</t>
  </si>
  <si>
    <t>Galerie a muzeum M. D. Rettigové, Všeradice</t>
  </si>
  <si>
    <t>www.vserad.cz/galerie-a-muzeum/</t>
  </si>
  <si>
    <t>Historická síň obce Tetína</t>
  </si>
  <si>
    <t>www.tetin.cz</t>
  </si>
  <si>
    <t>Památník Josefa Jungmanna, Hudlice</t>
  </si>
  <si>
    <t>www.obec-hudlice.cz</t>
  </si>
  <si>
    <t>Železářské muzeum, Komárov</t>
  </si>
  <si>
    <t>www.ikomarov.cz</t>
  </si>
  <si>
    <t>Památník Josefa Leopolda Zvonaře, Kublov</t>
  </si>
  <si>
    <t>www.kublov.cz</t>
  </si>
  <si>
    <t>Celkem Okres Kladno</t>
  </si>
  <si>
    <t>Sládečkovo vlastivědné muzeum v Kladně</t>
  </si>
  <si>
    <t>www.omk.cz</t>
  </si>
  <si>
    <t>Pobočka</t>
  </si>
  <si>
    <t>Hornický skanzen Mayrau ve Vinařicích</t>
  </si>
  <si>
    <t>Památník Lidice</t>
  </si>
  <si>
    <t>www.lidice-memorial.cz</t>
  </si>
  <si>
    <t>Památník Ležáky</t>
  </si>
  <si>
    <t>Železniční muzeum Zlonice</t>
  </si>
  <si>
    <t>www.zmzlonice.sweb.cz</t>
  </si>
  <si>
    <t>Památník Antonína Dvořáka, Zlonice</t>
  </si>
  <si>
    <t>www.padzlonice.cz</t>
  </si>
  <si>
    <t>Melicharovo vlastivědné muzeum, Unhošť</t>
  </si>
  <si>
    <t>www.muzeumunhost.cz</t>
  </si>
  <si>
    <t>Vlastivědné muzeum ve Slaném</t>
  </si>
  <si>
    <t>www.muzeum.slansko.cz</t>
  </si>
  <si>
    <t>Národopisné muzeum Slánska v Třebízi</t>
  </si>
  <si>
    <t>Památník Václava Beneše Třebízského, Třebíz</t>
  </si>
  <si>
    <t>Městské muzeum Velvary</t>
  </si>
  <si>
    <t>www.velvary.cz</t>
  </si>
  <si>
    <t>Buštěhradské muzeum Oty Pavla, Buštěhrad</t>
  </si>
  <si>
    <t>www.bustehrad.cz</t>
  </si>
  <si>
    <t>Celkem Okres Kolín</t>
  </si>
  <si>
    <t>Regionální muzeum v Kolíně</t>
  </si>
  <si>
    <t>www.muzeumkolin.cz</t>
  </si>
  <si>
    <t>Muzeum lidových staveb v Kouřimi</t>
  </si>
  <si>
    <t>Muzeum Kouřimska v Kouřimi</t>
  </si>
  <si>
    <t>Podlipanské muzeum v Českém Brodě</t>
  </si>
  <si>
    <t>www.tynecnadlabem.cz/mestske-muzeum/ms-2542/p1=2542</t>
  </si>
  <si>
    <t>Místní muzeum Žiželice n. Cidlinou</t>
  </si>
  <si>
    <t>www.zizelice.cz</t>
  </si>
  <si>
    <t>Celkem Okres Kutná Hora</t>
  </si>
  <si>
    <t>České muzeum stříbra, Kutná Hora</t>
  </si>
  <si>
    <t>www.cms-kh.cz</t>
  </si>
  <si>
    <t>Galerie Středočeského kraje, Kutná Hora</t>
  </si>
  <si>
    <t>www.gask.cz</t>
  </si>
  <si>
    <t>Galerie Felixe Jeneweina města Kutná Hora</t>
  </si>
  <si>
    <t>www.gfj.kh.cz</t>
  </si>
  <si>
    <t>Městské muzeum a knihovna Čáslav</t>
  </si>
  <si>
    <t>www.muzeumcaslav.cz</t>
  </si>
  <si>
    <t>www.obecrataje.cz</t>
  </si>
  <si>
    <t>Muzeum Zámek Kácov</t>
  </si>
  <si>
    <t>www.kacov.cz</t>
  </si>
  <si>
    <t>Celkem Okres Mělník</t>
  </si>
  <si>
    <t>Regionální muzeum Mělník</t>
  </si>
  <si>
    <t>www.muzeum-melnik.cz</t>
  </si>
  <si>
    <t>Skalní obydlí Lhotka u Mělníka</t>
  </si>
  <si>
    <t>Městské muzeum v Kralupech nad Vltavou</t>
  </si>
  <si>
    <t>www.muzeum.kralupy.cz</t>
  </si>
  <si>
    <t>Muzeum obce Kadlín</t>
  </si>
  <si>
    <t>www.kadlin.cz</t>
  </si>
  <si>
    <t>Památník S. Čecha a Památník B. Smetany, Obříství</t>
  </si>
  <si>
    <t>www.obristvi.cz</t>
  </si>
  <si>
    <t>www.kostelecnadlabem.cz</t>
  </si>
  <si>
    <t>Hasičské muzeum Florián Všetaty</t>
  </si>
  <si>
    <t>www.sdh-vsetaty.cz</t>
  </si>
  <si>
    <t>Celkem Okres Mladá Boleslav</t>
  </si>
  <si>
    <t>ŠKODA Muzeum, Mladá Boleslav</t>
  </si>
  <si>
    <t>www.muzeum.skoda-auto.cz</t>
  </si>
  <si>
    <t>Rodný dům Ferdinanda Porscheho, Vratislavice n. Nisou</t>
  </si>
  <si>
    <t>Muzeum Mladoboleslavska, Mladá Boleslav</t>
  </si>
  <si>
    <t>www.muzeum-mb.cz</t>
  </si>
  <si>
    <t>Letecké muzeum Metoda Vlacha, Mladá Boleslav</t>
  </si>
  <si>
    <t>Benátky nad Jizerou</t>
  </si>
  <si>
    <t>Bělá pod Bezdězem</t>
  </si>
  <si>
    <t>Dobrovická muzea, Dobrovice</t>
  </si>
  <si>
    <t>www.dobrovickamuzea.cz</t>
  </si>
  <si>
    <t>Muzeum města Mnichovo Hradiště</t>
  </si>
  <si>
    <t>www.muzeum.mnhradiste.cz</t>
  </si>
  <si>
    <t>Malé železniční muzeum, Sudoměř</t>
  </si>
  <si>
    <t>https://zinopa.estranky.cz/</t>
  </si>
  <si>
    <t>Muzeum Bakovska, Bakov nad Jizerou</t>
  </si>
  <si>
    <t>www.knihovnabakov.cz</t>
  </si>
  <si>
    <t>Celkem Okres Nymburk</t>
  </si>
  <si>
    <t>Polabské muzeum, Poděbrady</t>
  </si>
  <si>
    <t>www.polabskemuzeum.cz</t>
  </si>
  <si>
    <t>Polabské národopisné muzeum Přerov nad Labem</t>
  </si>
  <si>
    <t>Památník krále Jiřího z Poděbrad, Poděbrady</t>
  </si>
  <si>
    <t>Muzeum Bedřicha Hrozného Lysá nad Labem</t>
  </si>
  <si>
    <t>Vlastivědné muzeum Nymburk</t>
  </si>
  <si>
    <t>Pamětní síň Slavníkovské Libice</t>
  </si>
  <si>
    <t>www.libicenadcidlinou.cz</t>
  </si>
  <si>
    <t>Celkem Okres Praha - východ</t>
  </si>
  <si>
    <t>www.muzeumbrandys.cz</t>
  </si>
  <si>
    <t>Památník Josefa a Aleny Ladových, Hrusice</t>
  </si>
  <si>
    <t>Památník národního útlaku a odboje, Panenské Břežany</t>
  </si>
  <si>
    <t>Muzeum Říčany</t>
  </si>
  <si>
    <t>https://muzeumricany.cz</t>
  </si>
  <si>
    <t>Městské muzeum v Čelákovicích</t>
  </si>
  <si>
    <t>www.muzeum-celakovice.com</t>
  </si>
  <si>
    <t>Malé máslovické muzeum másla, Máslovice</t>
  </si>
  <si>
    <t>www.maslovice.cz</t>
  </si>
  <si>
    <t>www.kostelecncl.cz/muzeum-hrncirstvi</t>
  </si>
  <si>
    <t>Památník Vítězslava Hálka, Odolena Voda - Dolínek</t>
  </si>
  <si>
    <t>www.odolenavoda.cz</t>
  </si>
  <si>
    <t>Celkem Okres Praha - západ</t>
  </si>
  <si>
    <t>Regionální muzeum v Jílovém u Prahy</t>
  </si>
  <si>
    <t>www.muzeumjilove.cz</t>
  </si>
  <si>
    <t>Štola sv. Josefa, štola sv. Antonína Paduánského, Jílové u Prahy</t>
  </si>
  <si>
    <t>Štola Halíře</t>
  </si>
  <si>
    <t>Středočeské muzeum v Roztokách u Prahy</t>
  </si>
  <si>
    <t>www.muzeum-roztoky.cz</t>
  </si>
  <si>
    <t>Hrad Červený Újezd</t>
  </si>
  <si>
    <t>www.hrad-cervenyujezd.cz</t>
  </si>
  <si>
    <t>Místní muzeum Nučice</t>
  </si>
  <si>
    <t>www.nucice.eu</t>
  </si>
  <si>
    <t>Celkem Okres Příbram</t>
  </si>
  <si>
    <t>Hornické muzeum Příbram</t>
  </si>
  <si>
    <t>www.muzeum-pribram.cz</t>
  </si>
  <si>
    <t>Muzeum vesnických staveb střed. Povltaví Vysoký Chlumec</t>
  </si>
  <si>
    <t>Památník Vojna u Příbrami</t>
  </si>
  <si>
    <t>Muzeum Křížovnický špýchar v Prostřední Lhotě</t>
  </si>
  <si>
    <t>Muzeum těžby a zpracování zlata Nový Knín</t>
  </si>
  <si>
    <t>Podbrdské muzeum s památníkem J. J. Ryby a České mše vánoční, galerií a Expozicí historických automobilů, Rožmitál p. Třemšínem</t>
  </si>
  <si>
    <t>www.podbrdskemuzeum.cz</t>
  </si>
  <si>
    <t>Památník Antonína Dvořáka ve Vysoké u Příbrami</t>
  </si>
  <si>
    <t>www.antonindvorak.cz</t>
  </si>
  <si>
    <t>Památník Karla Čapka, Stará Huť u Dobříše</t>
  </si>
  <si>
    <t>www.capek-karel-pamatnik.cz/</t>
  </si>
  <si>
    <t>Městské muzeum Sedlčany</t>
  </si>
  <si>
    <t>www.muzeum-sedlcany.cz</t>
  </si>
  <si>
    <t>Muzeum hraček Dobříš</t>
  </si>
  <si>
    <t>www.kddobris.cz</t>
  </si>
  <si>
    <t>Městské muzeum a Galerie Ludvíka Kuby, Březnice</t>
  </si>
  <si>
    <t>www.breznice.cz</t>
  </si>
  <si>
    <t>Muzeum III. Odboje Příbram</t>
  </si>
  <si>
    <t>Celkem Okres Rakovník</t>
  </si>
  <si>
    <t>Muzeum T.G.M. Rakovník</t>
  </si>
  <si>
    <t>www.muzeumtgm.cz</t>
  </si>
  <si>
    <t>Muzeum T. G. Masaryka v Lánech</t>
  </si>
  <si>
    <t>Muzeum Nové Strašecí</t>
  </si>
  <si>
    <t>Památník Joachima Barranda, Skryje</t>
  </si>
  <si>
    <t>Vlastivědné muzeum Jesenice</t>
  </si>
  <si>
    <t>Památník Jaroslava Fraňka, Nezabudice</t>
  </si>
  <si>
    <t>Pamětní síň Dr. Alice Masarykové a ČČK, Lány</t>
  </si>
  <si>
    <t>Rabasova galerie Rakovník</t>
  </si>
  <si>
    <t>www.rabasgallery.cz</t>
  </si>
  <si>
    <t>Nová síň pod Vysokou bránou, Rakovník</t>
  </si>
  <si>
    <t>Výstavní síň na radnici, Rakovník</t>
  </si>
  <si>
    <t>Železniční muzeum Českých drah Lužná u Rakovníka</t>
  </si>
  <si>
    <t>www.cdmuzeum.cz</t>
  </si>
  <si>
    <t>Expozice historických vozidel Olomouc</t>
  </si>
  <si>
    <t>Pamětní síň Oty Pavla, Branov</t>
  </si>
  <si>
    <t>http://otapavel.cz/</t>
  </si>
  <si>
    <t>Muzeum sportovních vozů Lány</t>
  </si>
  <si>
    <t>www.auto-muzeum.cz</t>
  </si>
  <si>
    <t>Muzeum Čistecka, Čistá</t>
  </si>
  <si>
    <t>www.cista-obec.cz</t>
  </si>
  <si>
    <t>návštěvnost 2018</t>
  </si>
  <si>
    <t>Muzeum rodu Pernerů a Týnce n. Labem, Týnec nad Labem</t>
  </si>
  <si>
    <t>Kamenný dům, Kutná Hora</t>
  </si>
  <si>
    <t>Tylův dům, Kutná Hora</t>
  </si>
  <si>
    <t>Muzeum Rataje nad Sázavou a středního Posázaví, Rataje nad Sázavou</t>
  </si>
  <si>
    <t>Památník Terezy Stolzové, Kostelec n. Labem</t>
  </si>
  <si>
    <t>Hrad Jenštejn</t>
  </si>
  <si>
    <t>Oblastní muzeum Praha - východ, Brandýs nad Labem-Stará Boleslav</t>
  </si>
  <si>
    <t>Katovna a Arnoldinovský dům, Brandýs nad Labem-Stará Boleslav</t>
  </si>
  <si>
    <t>Muzeum hrnčířství, Kostelec n. Černými lesy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</si>
</sst>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922A70"/>
      <name val="Calibri"/>
      <family val="2"/>
      <charset val="238"/>
      <scheme val="minor"/>
    </font>
    <font>
      <i/>
      <sz val="11"/>
      <color rgb="FF922A70"/>
      <name val="Calibri"/>
      <family val="2"/>
      <charset val="238"/>
      <scheme val="minor"/>
    </font>
    <font>
      <u/>
      <sz val="11"/>
      <color rgb="FF922A7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7">
    <xf numFmtId="0" fontId="0" fillId="0" borderId="0" xfId="0"/>
    <xf numFmtId="0" fontId="0" fillId="0" borderId="2" xfId="0" applyFill="1" applyBorder="1"/>
    <xf numFmtId="3" fontId="1" fillId="0" borderId="2" xfId="0" applyNumberFormat="1" applyFont="1" applyFill="1" applyBorder="1" applyAlignment="1">
      <alignment horizontal="right"/>
    </xf>
    <xf numFmtId="3" fontId="0" fillId="0" borderId="3" xfId="0" applyNumberFormat="1" applyFill="1" applyBorder="1"/>
    <xf numFmtId="3" fontId="0" fillId="0" borderId="0" xfId="0" applyNumberFormat="1" applyFill="1"/>
    <xf numFmtId="0" fontId="5" fillId="0" borderId="0" xfId="0" applyFont="1" applyFill="1"/>
    <xf numFmtId="0" fontId="0" fillId="0" borderId="0" xfId="0" applyFill="1"/>
    <xf numFmtId="0" fontId="5" fillId="0" borderId="3" xfId="0" applyFont="1" applyFill="1" applyBorder="1"/>
    <xf numFmtId="0" fontId="0" fillId="0" borderId="3" xfId="0" applyFill="1" applyBorder="1"/>
    <xf numFmtId="0" fontId="0" fillId="0" borderId="4" xfId="0" applyFill="1" applyBorder="1"/>
    <xf numFmtId="3" fontId="0" fillId="0" borderId="4" xfId="0" applyNumberFormat="1" applyFill="1" applyBorder="1"/>
    <xf numFmtId="3" fontId="1" fillId="0" borderId="4" xfId="0" applyNumberFormat="1" applyFont="1" applyFill="1" applyBorder="1" applyAlignment="1">
      <alignment horizontal="right"/>
    </xf>
    <xf numFmtId="0" fontId="1" fillId="0" borderId="4" xfId="0" applyFont="1" applyFill="1" applyBorder="1" applyAlignment="1">
      <alignment horizontal="right"/>
    </xf>
    <xf numFmtId="0" fontId="4" fillId="0" borderId="4" xfId="0" applyFont="1" applyFill="1" applyBorder="1" applyAlignment="1">
      <alignment horizontal="right"/>
    </xf>
    <xf numFmtId="0" fontId="0" fillId="0" borderId="5" xfId="0" applyFill="1" applyBorder="1"/>
    <xf numFmtId="0" fontId="2" fillId="0" borderId="5" xfId="0" applyFont="1" applyFill="1" applyBorder="1" applyAlignment="1">
      <alignment horizontal="right"/>
    </xf>
    <xf numFmtId="0" fontId="0" fillId="0" borderId="0" xfId="0" applyBorder="1"/>
    <xf numFmtId="3" fontId="0" fillId="0" borderId="0" xfId="0" applyNumberFormat="1" applyFill="1" applyBorder="1"/>
    <xf numFmtId="0" fontId="5" fillId="0" borderId="0" xfId="0" applyFont="1" applyFill="1" applyBorder="1"/>
    <xf numFmtId="0" fontId="0" fillId="0" borderId="0" xfId="0" applyFill="1" applyBorder="1"/>
    <xf numFmtId="3" fontId="0" fillId="0" borderId="4" xfId="0" applyNumberFormat="1" applyFont="1" applyFill="1" applyBorder="1"/>
    <xf numFmtId="3" fontId="0" fillId="0" borderId="5" xfId="0" applyNumberFormat="1" applyFill="1" applyBorder="1"/>
    <xf numFmtId="3" fontId="0" fillId="0" borderId="1" xfId="0" applyNumberFormat="1" applyFill="1" applyBorder="1"/>
    <xf numFmtId="0" fontId="4" fillId="0" borderId="5" xfId="0" applyFont="1" applyFill="1" applyBorder="1" applyAlignment="1">
      <alignment horizontal="right"/>
    </xf>
    <xf numFmtId="3" fontId="4" fillId="0" borderId="3" xfId="0" applyNumberFormat="1" applyFont="1" applyFill="1" applyBorder="1" applyAlignment="1">
      <alignment horizontal="right"/>
    </xf>
    <xf numFmtId="3" fontId="1" fillId="0" borderId="1" xfId="0" applyNumberFormat="1" applyFont="1" applyFill="1" applyBorder="1" applyAlignment="1">
      <alignment horizontal="right"/>
    </xf>
    <xf numFmtId="3" fontId="4" fillId="0" borderId="5" xfId="0" applyNumberFormat="1" applyFont="1" applyFill="1" applyBorder="1" applyAlignment="1">
      <alignment horizontal="right"/>
    </xf>
    <xf numFmtId="0" fontId="0" fillId="0" borderId="3" xfId="0" applyBorder="1"/>
    <xf numFmtId="3" fontId="0" fillId="0" borderId="0" xfId="0" applyNumberFormat="1"/>
    <xf numFmtId="3" fontId="0" fillId="0" borderId="3" xfId="0" applyNumberFormat="1" applyBorder="1"/>
    <xf numFmtId="0" fontId="0" fillId="0" borderId="4" xfId="0" applyBorder="1" applyAlignment="1">
      <alignment horizontal="right"/>
    </xf>
    <xf numFmtId="0" fontId="0" fillId="0" borderId="4" xfId="0" applyBorder="1"/>
    <xf numFmtId="3" fontId="0" fillId="0" borderId="4" xfId="0" applyNumberFormat="1" applyBorder="1"/>
    <xf numFmtId="0" fontId="0" fillId="0" borderId="1" xfId="0" applyBorder="1"/>
    <xf numFmtId="0" fontId="0" fillId="0" borderId="5" xfId="0" applyBorder="1"/>
    <xf numFmtId="3" fontId="0" fillId="0" borderId="0" xfId="0" applyNumberFormat="1" applyBorder="1"/>
    <xf numFmtId="0" fontId="0" fillId="0" borderId="5" xfId="0" applyBorder="1" applyAlignment="1">
      <alignment horizontal="right"/>
    </xf>
    <xf numFmtId="3" fontId="0" fillId="0" borderId="2" xfId="0" applyNumberFormat="1" applyFill="1" applyBorder="1"/>
    <xf numFmtId="3" fontId="0" fillId="0" borderId="5" xfId="0" applyNumberFormat="1" applyBorder="1"/>
    <xf numFmtId="3" fontId="0" fillId="0" borderId="2" xfId="0" applyNumberFormat="1" applyBorder="1"/>
    <xf numFmtId="3" fontId="0" fillId="0" borderId="1" xfId="0" applyNumberFormat="1" applyBorder="1"/>
    <xf numFmtId="0" fontId="0" fillId="0" borderId="0" xfId="0" applyFill="1" applyBorder="1" applyAlignment="1">
      <alignment vertical="center"/>
    </xf>
    <xf numFmtId="3" fontId="1" fillId="0" borderId="0" xfId="0" applyNumberFormat="1" applyFont="1" applyAlignment="1">
      <alignment horizontal="right"/>
    </xf>
    <xf numFmtId="3" fontId="1" fillId="0" borderId="3" xfId="0" applyNumberFormat="1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0" fontId="6" fillId="0" borderId="3" xfId="1" applyFont="1" applyFill="1" applyBorder="1"/>
    <xf numFmtId="0" fontId="6" fillId="0" borderId="0" xfId="1" applyFont="1" applyFill="1"/>
    <xf numFmtId="0" fontId="6" fillId="0" borderId="0" xfId="0" applyFont="1" applyFill="1"/>
    <xf numFmtId="0" fontId="6" fillId="0" borderId="3" xfId="0" applyFont="1" applyFill="1" applyBorder="1"/>
    <xf numFmtId="0" fontId="6" fillId="0" borderId="4" xfId="1" applyFont="1" applyFill="1" applyBorder="1"/>
    <xf numFmtId="0" fontId="6" fillId="0" borderId="5" xfId="0" applyFont="1" applyFill="1" applyBorder="1"/>
    <xf numFmtId="0" fontId="6" fillId="0" borderId="2" xfId="0" applyFont="1" applyFill="1" applyBorder="1"/>
    <xf numFmtId="0" fontId="6" fillId="0" borderId="5" xfId="1" applyFont="1" applyFill="1" applyBorder="1"/>
    <xf numFmtId="0" fontId="6" fillId="0" borderId="0" xfId="0" applyFont="1" applyFill="1" applyBorder="1"/>
    <xf numFmtId="0" fontId="7" fillId="0" borderId="4" xfId="0" applyFont="1" applyFill="1" applyBorder="1"/>
    <xf numFmtId="0" fontId="6" fillId="0" borderId="1" xfId="0" applyFont="1" applyFill="1" applyBorder="1"/>
    <xf numFmtId="0" fontId="8" fillId="0" borderId="5" xfId="1" applyFont="1" applyFill="1" applyBorder="1"/>
    <xf numFmtId="0" fontId="0" fillId="0" borderId="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3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922A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olvayovylomy.cz/" TargetMode="External"/><Relationship Id="rId18" Type="http://schemas.openxmlformats.org/officeDocument/2006/relationships/hyperlink" Target="http://www.muzeum.slansko.cz/" TargetMode="External"/><Relationship Id="rId26" Type="http://schemas.openxmlformats.org/officeDocument/2006/relationships/hyperlink" Target="http://www.tynecnadlabem.cz/mestske-muzeum/ms-2542/p1=2542" TargetMode="External"/><Relationship Id="rId39" Type="http://schemas.openxmlformats.org/officeDocument/2006/relationships/hyperlink" Target="http://www.muzeum.skoda-auto.cz/" TargetMode="External"/><Relationship Id="rId21" Type="http://schemas.openxmlformats.org/officeDocument/2006/relationships/hyperlink" Target="http://www.muzeumunhost.cz/" TargetMode="External"/><Relationship Id="rId34" Type="http://schemas.openxmlformats.org/officeDocument/2006/relationships/hyperlink" Target="http://www.kostelecnadlabem.cz/" TargetMode="External"/><Relationship Id="rId42" Type="http://schemas.openxmlformats.org/officeDocument/2006/relationships/hyperlink" Target="http://www.dobrovickamuzea.cz/" TargetMode="External"/><Relationship Id="rId47" Type="http://schemas.openxmlformats.org/officeDocument/2006/relationships/hyperlink" Target="https://muzeumricany.cz/" TargetMode="External"/><Relationship Id="rId50" Type="http://schemas.openxmlformats.org/officeDocument/2006/relationships/hyperlink" Target="http://www.hrad-cervenyujezd.cz/" TargetMode="External"/><Relationship Id="rId55" Type="http://schemas.openxmlformats.org/officeDocument/2006/relationships/hyperlink" Target="http://www.podbrdskemuzeum.cz/" TargetMode="External"/><Relationship Id="rId63" Type="http://schemas.openxmlformats.org/officeDocument/2006/relationships/hyperlink" Target="http://www.cdmuzeum.cz/" TargetMode="External"/><Relationship Id="rId68" Type="http://schemas.openxmlformats.org/officeDocument/2006/relationships/printerSettings" Target="../printerSettings/printerSettings1.bin"/><Relationship Id="rId7" Type="http://schemas.openxmlformats.org/officeDocument/2006/relationships/hyperlink" Target="http://www.muzeumsmaltu.cz/" TargetMode="External"/><Relationship Id="rId2" Type="http://schemas.openxmlformats.org/officeDocument/2006/relationships/hyperlink" Target="http://www.netvorice.cz/" TargetMode="External"/><Relationship Id="rId16" Type="http://schemas.openxmlformats.org/officeDocument/2006/relationships/hyperlink" Target="http://www.omk.cz/" TargetMode="External"/><Relationship Id="rId29" Type="http://schemas.openxmlformats.org/officeDocument/2006/relationships/hyperlink" Target="http://www.gask.cz/" TargetMode="External"/><Relationship Id="rId1" Type="http://schemas.openxmlformats.org/officeDocument/2006/relationships/hyperlink" Target="http://www.muzeumpodblanicka.cz/" TargetMode="External"/><Relationship Id="rId6" Type="http://schemas.openxmlformats.org/officeDocument/2006/relationships/hyperlink" Target="http://www.csopvlasim.cz/" TargetMode="External"/><Relationship Id="rId11" Type="http://schemas.openxmlformats.org/officeDocument/2006/relationships/hyperlink" Target="http://www.kublov.cz/" TargetMode="External"/><Relationship Id="rId24" Type="http://schemas.openxmlformats.org/officeDocument/2006/relationships/hyperlink" Target="http://www.muzeumkolin.cz/" TargetMode="External"/><Relationship Id="rId32" Type="http://schemas.openxmlformats.org/officeDocument/2006/relationships/hyperlink" Target="http://www.muzeum-melnik.cz/" TargetMode="External"/><Relationship Id="rId37" Type="http://schemas.openxmlformats.org/officeDocument/2006/relationships/hyperlink" Target="http://www.sdh-vsetaty.cz/" TargetMode="External"/><Relationship Id="rId40" Type="http://schemas.openxmlformats.org/officeDocument/2006/relationships/hyperlink" Target="http://www.muzeum.mnhradiste.cz/" TargetMode="External"/><Relationship Id="rId45" Type="http://schemas.openxmlformats.org/officeDocument/2006/relationships/hyperlink" Target="http://www.muzeum-celakovice.com/" TargetMode="External"/><Relationship Id="rId53" Type="http://schemas.openxmlformats.org/officeDocument/2006/relationships/hyperlink" Target="http://www.muzeum-roztoky.cz/" TargetMode="External"/><Relationship Id="rId58" Type="http://schemas.openxmlformats.org/officeDocument/2006/relationships/hyperlink" Target="http://www.kddobris.cz/" TargetMode="External"/><Relationship Id="rId66" Type="http://schemas.openxmlformats.org/officeDocument/2006/relationships/hyperlink" Target="http://www.muzeumcaslav.cz/" TargetMode="External"/><Relationship Id="rId5" Type="http://schemas.openxmlformats.org/officeDocument/2006/relationships/hyperlink" Target="http://www.mudbenesov.cz/" TargetMode="External"/><Relationship Id="rId15" Type="http://schemas.openxmlformats.org/officeDocument/2006/relationships/hyperlink" Target="http://www.vserad.cz/galerie-a-muzeum/" TargetMode="External"/><Relationship Id="rId23" Type="http://schemas.openxmlformats.org/officeDocument/2006/relationships/hyperlink" Target="http://www.bustehrad.cz/" TargetMode="External"/><Relationship Id="rId28" Type="http://schemas.openxmlformats.org/officeDocument/2006/relationships/hyperlink" Target="http://www.obecrataje.cz/" TargetMode="External"/><Relationship Id="rId36" Type="http://schemas.openxmlformats.org/officeDocument/2006/relationships/hyperlink" Target="http://www.kadlin.cz/" TargetMode="External"/><Relationship Id="rId49" Type="http://schemas.openxmlformats.org/officeDocument/2006/relationships/hyperlink" Target="http://www.kostelecncl.cz/muzeum-hrncirstvi" TargetMode="External"/><Relationship Id="rId57" Type="http://schemas.openxmlformats.org/officeDocument/2006/relationships/hyperlink" Target="http://www.breznice.cz/" TargetMode="External"/><Relationship Id="rId61" Type="http://schemas.openxmlformats.org/officeDocument/2006/relationships/hyperlink" Target="http://otapavel.cz/" TargetMode="External"/><Relationship Id="rId10" Type="http://schemas.openxmlformats.org/officeDocument/2006/relationships/hyperlink" Target="http://www.ikomarov.cz/" TargetMode="External"/><Relationship Id="rId19" Type="http://schemas.openxmlformats.org/officeDocument/2006/relationships/hyperlink" Target="http://www.padzlonice.cz/" TargetMode="External"/><Relationship Id="rId31" Type="http://schemas.openxmlformats.org/officeDocument/2006/relationships/hyperlink" Target="http://www.kacov.cz/" TargetMode="External"/><Relationship Id="rId44" Type="http://schemas.openxmlformats.org/officeDocument/2006/relationships/hyperlink" Target="http://www.muzeumbrandys.cz/" TargetMode="External"/><Relationship Id="rId52" Type="http://schemas.openxmlformats.org/officeDocument/2006/relationships/hyperlink" Target="http://www.nucice.eu/" TargetMode="External"/><Relationship Id="rId60" Type="http://schemas.openxmlformats.org/officeDocument/2006/relationships/hyperlink" Target="http://www.muzeumtgm.cz/" TargetMode="External"/><Relationship Id="rId65" Type="http://schemas.openxmlformats.org/officeDocument/2006/relationships/hyperlink" Target="http://www.cista-obec.cz/" TargetMode="External"/><Relationship Id="rId4" Type="http://schemas.openxmlformats.org/officeDocument/2006/relationships/hyperlink" Target="http://www.https/www.pysely.cz/volny-cas/kultura/muzeum/" TargetMode="External"/><Relationship Id="rId9" Type="http://schemas.openxmlformats.org/officeDocument/2006/relationships/hyperlink" Target="http://www.obec-hudlice.cz/" TargetMode="External"/><Relationship Id="rId14" Type="http://schemas.openxmlformats.org/officeDocument/2006/relationships/hyperlink" Target="http://www.tetin.cz/" TargetMode="External"/><Relationship Id="rId22" Type="http://schemas.openxmlformats.org/officeDocument/2006/relationships/hyperlink" Target="http://www.zmzlonice.sweb.cz/" TargetMode="External"/><Relationship Id="rId27" Type="http://schemas.openxmlformats.org/officeDocument/2006/relationships/hyperlink" Target="http://www.cms-kh.cz/" TargetMode="External"/><Relationship Id="rId30" Type="http://schemas.openxmlformats.org/officeDocument/2006/relationships/hyperlink" Target="http://www.gfj.kh.cz/" TargetMode="External"/><Relationship Id="rId35" Type="http://schemas.openxmlformats.org/officeDocument/2006/relationships/hyperlink" Target="http://www.obristvi.cz/" TargetMode="External"/><Relationship Id="rId43" Type="http://schemas.openxmlformats.org/officeDocument/2006/relationships/hyperlink" Target="http://www.libicenadcidlinou.cz/" TargetMode="External"/><Relationship Id="rId48" Type="http://schemas.openxmlformats.org/officeDocument/2006/relationships/hyperlink" Target="http://www.maslovice.cz/" TargetMode="External"/><Relationship Id="rId56" Type="http://schemas.openxmlformats.org/officeDocument/2006/relationships/hyperlink" Target="http://www.antonindvorak.cz/" TargetMode="External"/><Relationship Id="rId64" Type="http://schemas.openxmlformats.org/officeDocument/2006/relationships/hyperlink" Target="http://www.auto-muzeum.cz/" TargetMode="External"/><Relationship Id="rId8" Type="http://schemas.openxmlformats.org/officeDocument/2006/relationships/hyperlink" Target="http://www.muzeum-beroun.cz/" TargetMode="External"/><Relationship Id="rId51" Type="http://schemas.openxmlformats.org/officeDocument/2006/relationships/hyperlink" Target="http://www.muzeumjilove.cz/" TargetMode="External"/><Relationship Id="rId3" Type="http://schemas.openxmlformats.org/officeDocument/2006/relationships/hyperlink" Target="http://www.hradtynec.cz/" TargetMode="External"/><Relationship Id="rId12" Type="http://schemas.openxmlformats.org/officeDocument/2006/relationships/hyperlink" Target="http://www.muzeumbetlemu.cz/" TargetMode="External"/><Relationship Id="rId17" Type="http://schemas.openxmlformats.org/officeDocument/2006/relationships/hyperlink" Target="http://www.lidice-memorial.cz/" TargetMode="External"/><Relationship Id="rId25" Type="http://schemas.openxmlformats.org/officeDocument/2006/relationships/hyperlink" Target="http://www.zizelice.cz/" TargetMode="External"/><Relationship Id="rId33" Type="http://schemas.openxmlformats.org/officeDocument/2006/relationships/hyperlink" Target="http://www.muzeum.kralupy.cz/" TargetMode="External"/><Relationship Id="rId38" Type="http://schemas.openxmlformats.org/officeDocument/2006/relationships/hyperlink" Target="http://www.muzeum-mb.cz/" TargetMode="External"/><Relationship Id="rId46" Type="http://schemas.openxmlformats.org/officeDocument/2006/relationships/hyperlink" Target="http://www.odolenavoda.cz/" TargetMode="External"/><Relationship Id="rId59" Type="http://schemas.openxmlformats.org/officeDocument/2006/relationships/hyperlink" Target="http://www.capek-karel-pamatnik.cz/" TargetMode="External"/><Relationship Id="rId67" Type="http://schemas.openxmlformats.org/officeDocument/2006/relationships/hyperlink" Target="http://www.polabskemuzeum.cz/" TargetMode="External"/><Relationship Id="rId20" Type="http://schemas.openxmlformats.org/officeDocument/2006/relationships/hyperlink" Target="http://www.velvary.cz/" TargetMode="External"/><Relationship Id="rId41" Type="http://schemas.openxmlformats.org/officeDocument/2006/relationships/hyperlink" Target="https://zinopa.estranky.cz/" TargetMode="External"/><Relationship Id="rId54" Type="http://schemas.openxmlformats.org/officeDocument/2006/relationships/hyperlink" Target="http://www.muzeum-pribram.cz/" TargetMode="External"/><Relationship Id="rId62" Type="http://schemas.openxmlformats.org/officeDocument/2006/relationships/hyperlink" Target="http://www.rabasgallery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5"/>
  <sheetViews>
    <sheetView tabSelected="1" workbookViewId="0">
      <selection sqref="A1:B1"/>
    </sheetView>
  </sheetViews>
  <sheetFormatPr defaultRowHeight="15" x14ac:dyDescent="0.25"/>
  <cols>
    <col min="2" max="2" width="108.5703125" customWidth="1"/>
    <col min="3" max="3" width="56.42578125" customWidth="1"/>
    <col min="4" max="6" width="16.7109375" customWidth="1"/>
  </cols>
  <sheetData>
    <row r="1" spans="1:6" ht="15.75" thickBot="1" x14ac:dyDescent="0.3">
      <c r="A1" s="74" t="s">
        <v>0</v>
      </c>
      <c r="B1" s="74"/>
      <c r="C1" s="75" t="s">
        <v>1</v>
      </c>
      <c r="D1" s="76" t="s">
        <v>2</v>
      </c>
      <c r="E1" s="76" t="s">
        <v>3</v>
      </c>
      <c r="F1" s="76" t="s">
        <v>192</v>
      </c>
    </row>
    <row r="2" spans="1:6" ht="15.75" thickBot="1" x14ac:dyDescent="0.3">
      <c r="A2" s="73" t="s">
        <v>4</v>
      </c>
      <c r="B2" s="73"/>
      <c r="C2" s="1"/>
      <c r="D2" s="2" t="s">
        <v>5</v>
      </c>
      <c r="E2" s="2" t="s">
        <v>5</v>
      </c>
      <c r="F2" s="39">
        <v>26719</v>
      </c>
    </row>
    <row r="3" spans="1:6" x14ac:dyDescent="0.25">
      <c r="A3" s="68" t="s">
        <v>6</v>
      </c>
      <c r="B3" s="68"/>
      <c r="C3" s="49" t="s">
        <v>7</v>
      </c>
      <c r="D3" s="3">
        <v>4148</v>
      </c>
      <c r="E3" s="3">
        <v>2314</v>
      </c>
      <c r="F3" s="29">
        <v>2169</v>
      </c>
    </row>
    <row r="4" spans="1:6" x14ac:dyDescent="0.25">
      <c r="A4" s="67" t="s">
        <v>8</v>
      </c>
      <c r="B4" s="67"/>
      <c r="C4" s="50" t="s">
        <v>9</v>
      </c>
      <c r="D4" s="4">
        <v>5992</v>
      </c>
      <c r="E4" s="4">
        <v>17411</v>
      </c>
      <c r="F4" s="42" t="s">
        <v>5</v>
      </c>
    </row>
    <row r="5" spans="1:6" x14ac:dyDescent="0.25">
      <c r="A5" s="61" t="s">
        <v>10</v>
      </c>
      <c r="B5" s="5" t="s">
        <v>11</v>
      </c>
      <c r="C5" s="51"/>
      <c r="D5" s="6">
        <v>636</v>
      </c>
      <c r="E5" s="4">
        <v>1702</v>
      </c>
      <c r="F5" s="42" t="s">
        <v>5</v>
      </c>
    </row>
    <row r="6" spans="1:6" x14ac:dyDescent="0.25">
      <c r="A6" s="62"/>
      <c r="B6" s="7" t="s">
        <v>12</v>
      </c>
      <c r="C6" s="52"/>
      <c r="D6" s="8">
        <v>197</v>
      </c>
      <c r="E6" s="3">
        <v>1547</v>
      </c>
      <c r="F6" s="43" t="s">
        <v>5</v>
      </c>
    </row>
    <row r="7" spans="1:6" x14ac:dyDescent="0.25">
      <c r="A7" s="65" t="s">
        <v>13</v>
      </c>
      <c r="B7" s="65"/>
      <c r="C7" s="53" t="s">
        <v>14</v>
      </c>
      <c r="D7" s="9">
        <v>320</v>
      </c>
      <c r="E7" s="9">
        <v>650</v>
      </c>
      <c r="F7" s="31">
        <v>699</v>
      </c>
    </row>
    <row r="8" spans="1:6" x14ac:dyDescent="0.25">
      <c r="A8" s="65" t="s">
        <v>15</v>
      </c>
      <c r="B8" s="65"/>
      <c r="C8" s="53" t="s">
        <v>16</v>
      </c>
      <c r="D8" s="10">
        <v>3601</v>
      </c>
      <c r="E8" s="10">
        <v>6417</v>
      </c>
      <c r="F8" s="32">
        <v>5475</v>
      </c>
    </row>
    <row r="9" spans="1:6" x14ac:dyDescent="0.25">
      <c r="A9" s="65" t="s">
        <v>17</v>
      </c>
      <c r="B9" s="65"/>
      <c r="C9" s="53" t="s">
        <v>18</v>
      </c>
      <c r="D9" s="9">
        <v>100</v>
      </c>
      <c r="E9" s="9">
        <v>160</v>
      </c>
      <c r="F9" s="31">
        <v>150</v>
      </c>
    </row>
    <row r="10" spans="1:6" x14ac:dyDescent="0.25">
      <c r="A10" s="65" t="s">
        <v>19</v>
      </c>
      <c r="B10" s="65"/>
      <c r="C10" s="53" t="s">
        <v>20</v>
      </c>
      <c r="D10" s="11" t="s">
        <v>5</v>
      </c>
      <c r="E10" s="12" t="s">
        <v>5</v>
      </c>
      <c r="F10" s="44" t="s">
        <v>5</v>
      </c>
    </row>
    <row r="11" spans="1:6" x14ac:dyDescent="0.25">
      <c r="A11" s="65" t="s">
        <v>21</v>
      </c>
      <c r="B11" s="65"/>
      <c r="C11" s="53" t="s">
        <v>22</v>
      </c>
      <c r="D11" s="13" t="s">
        <v>23</v>
      </c>
      <c r="E11" s="13" t="s">
        <v>23</v>
      </c>
      <c r="F11" s="30" t="s">
        <v>23</v>
      </c>
    </row>
    <row r="12" spans="1:6" ht="15.75" thickBot="1" x14ac:dyDescent="0.3">
      <c r="A12" s="63" t="s">
        <v>24</v>
      </c>
      <c r="B12" s="63"/>
      <c r="C12" s="54"/>
      <c r="D12" s="15" t="s">
        <v>5</v>
      </c>
      <c r="E12" s="15" t="s">
        <v>5</v>
      </c>
      <c r="F12" s="45" t="s">
        <v>5</v>
      </c>
    </row>
    <row r="13" spans="1:6" ht="15.75" thickBot="1" x14ac:dyDescent="0.3">
      <c r="A13" s="73" t="s">
        <v>25</v>
      </c>
      <c r="B13" s="73"/>
      <c r="C13" s="55"/>
      <c r="D13" s="2" t="s">
        <v>5</v>
      </c>
      <c r="E13" s="2" t="s">
        <v>5</v>
      </c>
      <c r="F13" s="46" t="s">
        <v>5</v>
      </c>
    </row>
    <row r="14" spans="1:6" x14ac:dyDescent="0.25">
      <c r="A14" s="64" t="s">
        <v>26</v>
      </c>
      <c r="B14" s="64"/>
      <c r="C14" s="50" t="s">
        <v>27</v>
      </c>
      <c r="D14" s="4">
        <v>7452</v>
      </c>
      <c r="E14" s="4">
        <v>34067</v>
      </c>
      <c r="F14" s="28">
        <v>42726</v>
      </c>
    </row>
    <row r="15" spans="1:6" x14ac:dyDescent="0.25">
      <c r="A15" s="61" t="s">
        <v>10</v>
      </c>
      <c r="B15" s="5" t="s">
        <v>28</v>
      </c>
      <c r="C15" s="51"/>
      <c r="D15" s="4">
        <v>791</v>
      </c>
      <c r="E15" s="4">
        <v>2974</v>
      </c>
      <c r="F15" s="28">
        <v>1649</v>
      </c>
    </row>
    <row r="16" spans="1:6" x14ac:dyDescent="0.25">
      <c r="A16" s="62"/>
      <c r="B16" s="7" t="s">
        <v>29</v>
      </c>
      <c r="C16" s="52"/>
      <c r="D16" s="3">
        <v>310</v>
      </c>
      <c r="E16" s="3">
        <v>1480</v>
      </c>
      <c r="F16" s="27">
        <v>709</v>
      </c>
    </row>
    <row r="17" spans="1:8" x14ac:dyDescent="0.25">
      <c r="A17" s="65" t="s">
        <v>30</v>
      </c>
      <c r="B17" s="65"/>
      <c r="C17" s="53" t="s">
        <v>31</v>
      </c>
      <c r="D17" s="11" t="s">
        <v>5</v>
      </c>
      <c r="E17" s="11" t="s">
        <v>5</v>
      </c>
      <c r="F17" s="47" t="s">
        <v>5</v>
      </c>
    </row>
    <row r="18" spans="1:8" x14ac:dyDescent="0.25">
      <c r="A18" s="65" t="s">
        <v>32</v>
      </c>
      <c r="B18" s="65"/>
      <c r="C18" s="53" t="s">
        <v>33</v>
      </c>
      <c r="D18" s="10">
        <v>1986</v>
      </c>
      <c r="E18" s="10">
        <v>6873</v>
      </c>
      <c r="F18" s="47" t="s">
        <v>5</v>
      </c>
    </row>
    <row r="19" spans="1:8" x14ac:dyDescent="0.25">
      <c r="A19" s="65" t="s">
        <v>34</v>
      </c>
      <c r="B19" s="65"/>
      <c r="C19" s="53" t="s">
        <v>35</v>
      </c>
      <c r="D19" s="10">
        <v>871</v>
      </c>
      <c r="E19" s="10">
        <v>466</v>
      </c>
      <c r="F19" s="27">
        <v>803</v>
      </c>
      <c r="H19" s="16"/>
    </row>
    <row r="20" spans="1:8" x14ac:dyDescent="0.25">
      <c r="A20" s="65" t="s">
        <v>36</v>
      </c>
      <c r="B20" s="65"/>
      <c r="C20" s="53" t="s">
        <v>37</v>
      </c>
      <c r="D20" s="10">
        <v>612</v>
      </c>
      <c r="E20" s="13" t="s">
        <v>23</v>
      </c>
      <c r="F20" s="27">
        <v>957</v>
      </c>
    </row>
    <row r="21" spans="1:8" x14ac:dyDescent="0.25">
      <c r="A21" s="65" t="s">
        <v>38</v>
      </c>
      <c r="B21" s="65"/>
      <c r="C21" s="53" t="s">
        <v>39</v>
      </c>
      <c r="D21" s="10">
        <v>411</v>
      </c>
      <c r="E21" s="9">
        <v>968</v>
      </c>
      <c r="F21" s="31">
        <v>999</v>
      </c>
    </row>
    <row r="22" spans="1:8" x14ac:dyDescent="0.25">
      <c r="A22" s="65" t="s">
        <v>40</v>
      </c>
      <c r="B22" s="65"/>
      <c r="C22" s="53" t="s">
        <v>41</v>
      </c>
      <c r="D22" s="10">
        <v>326</v>
      </c>
      <c r="E22" s="10">
        <v>1354</v>
      </c>
      <c r="F22" s="31">
        <v>995</v>
      </c>
    </row>
    <row r="23" spans="1:8" ht="15.75" thickBot="1" x14ac:dyDescent="0.3">
      <c r="A23" s="63" t="s">
        <v>42</v>
      </c>
      <c r="B23" s="63"/>
      <c r="C23" s="56" t="s">
        <v>43</v>
      </c>
      <c r="D23" s="23" t="s">
        <v>23</v>
      </c>
      <c r="E23" s="14">
        <v>5</v>
      </c>
      <c r="F23" s="34">
        <v>3</v>
      </c>
    </row>
    <row r="24" spans="1:8" ht="15.75" thickBot="1" x14ac:dyDescent="0.3">
      <c r="A24" s="72" t="s">
        <v>44</v>
      </c>
      <c r="B24" s="72"/>
      <c r="C24" s="55"/>
      <c r="D24" s="37">
        <v>57372</v>
      </c>
      <c r="E24" s="37">
        <v>176793</v>
      </c>
      <c r="F24" s="48" t="s">
        <v>5</v>
      </c>
    </row>
    <row r="25" spans="1:8" x14ac:dyDescent="0.25">
      <c r="A25" s="64" t="s">
        <v>45</v>
      </c>
      <c r="B25" s="64"/>
      <c r="C25" s="50" t="s">
        <v>46</v>
      </c>
      <c r="D25" s="17">
        <v>6673</v>
      </c>
      <c r="E25" s="4">
        <v>13237</v>
      </c>
      <c r="F25" s="28">
        <v>12973</v>
      </c>
    </row>
    <row r="26" spans="1:8" x14ac:dyDescent="0.25">
      <c r="A26" s="8" t="s">
        <v>47</v>
      </c>
      <c r="B26" s="7" t="s">
        <v>48</v>
      </c>
      <c r="C26" s="52"/>
      <c r="D26" s="3">
        <v>3168</v>
      </c>
      <c r="E26" s="3">
        <v>6424</v>
      </c>
      <c r="F26" s="29">
        <v>6688</v>
      </c>
    </row>
    <row r="27" spans="1:8" x14ac:dyDescent="0.25">
      <c r="A27" s="64" t="s">
        <v>49</v>
      </c>
      <c r="B27" s="64"/>
      <c r="C27" s="50" t="s">
        <v>50</v>
      </c>
      <c r="D27" s="17">
        <v>41779</v>
      </c>
      <c r="E27" s="4">
        <v>142548</v>
      </c>
      <c r="F27" s="28">
        <v>170334</v>
      </c>
    </row>
    <row r="28" spans="1:8" x14ac:dyDescent="0.25">
      <c r="A28" s="8" t="s">
        <v>47</v>
      </c>
      <c r="B28" s="7" t="s">
        <v>51</v>
      </c>
      <c r="C28" s="52"/>
      <c r="D28" s="3">
        <v>13697</v>
      </c>
      <c r="E28" s="3">
        <v>22999</v>
      </c>
      <c r="F28" s="29">
        <v>24178</v>
      </c>
    </row>
    <row r="29" spans="1:8" x14ac:dyDescent="0.25">
      <c r="A29" s="65" t="s">
        <v>52</v>
      </c>
      <c r="B29" s="65"/>
      <c r="C29" s="53" t="s">
        <v>53</v>
      </c>
      <c r="D29" s="10">
        <v>3182</v>
      </c>
      <c r="E29" s="10">
        <v>3331</v>
      </c>
      <c r="F29" s="32">
        <v>4721</v>
      </c>
    </row>
    <row r="30" spans="1:8" x14ac:dyDescent="0.25">
      <c r="A30" s="65" t="s">
        <v>54</v>
      </c>
      <c r="B30" s="65"/>
      <c r="C30" s="53" t="s">
        <v>55</v>
      </c>
      <c r="D30" s="11" t="s">
        <v>5</v>
      </c>
      <c r="E30" s="12" t="s">
        <v>5</v>
      </c>
      <c r="F30" s="47" t="s">
        <v>5</v>
      </c>
    </row>
    <row r="31" spans="1:8" x14ac:dyDescent="0.25">
      <c r="A31" s="65" t="s">
        <v>56</v>
      </c>
      <c r="B31" s="65"/>
      <c r="C31" s="53" t="s">
        <v>57</v>
      </c>
      <c r="D31" s="10">
        <v>2700</v>
      </c>
      <c r="E31" s="10">
        <v>5819</v>
      </c>
      <c r="F31" s="29">
        <v>4851</v>
      </c>
    </row>
    <row r="32" spans="1:8" x14ac:dyDescent="0.25">
      <c r="A32" s="67" t="s">
        <v>58</v>
      </c>
      <c r="B32" s="67"/>
      <c r="C32" s="50" t="s">
        <v>59</v>
      </c>
      <c r="D32" s="17">
        <v>1882</v>
      </c>
      <c r="E32" s="4">
        <v>8452</v>
      </c>
      <c r="F32" s="28">
        <v>9945</v>
      </c>
    </row>
    <row r="33" spans="1:6" x14ac:dyDescent="0.25">
      <c r="A33" s="41" t="s">
        <v>47</v>
      </c>
      <c r="B33" s="18" t="s">
        <v>60</v>
      </c>
      <c r="C33" s="57"/>
      <c r="D33" s="17">
        <v>1343</v>
      </c>
      <c r="E33" s="17">
        <v>8113</v>
      </c>
      <c r="F33" s="28">
        <v>8904</v>
      </c>
    </row>
    <row r="34" spans="1:6" x14ac:dyDescent="0.25">
      <c r="A34" s="65" t="s">
        <v>61</v>
      </c>
      <c r="B34" s="65"/>
      <c r="C34" s="58"/>
      <c r="D34" s="20">
        <v>230</v>
      </c>
      <c r="E34" s="10">
        <v>1465</v>
      </c>
      <c r="F34" s="32">
        <v>1522</v>
      </c>
    </row>
    <row r="35" spans="1:6" x14ac:dyDescent="0.25">
      <c r="A35" s="65" t="s">
        <v>62</v>
      </c>
      <c r="B35" s="65"/>
      <c r="C35" s="53" t="s">
        <v>63</v>
      </c>
      <c r="D35" s="10">
        <v>383</v>
      </c>
      <c r="E35" s="10">
        <v>1104</v>
      </c>
      <c r="F35" s="32">
        <v>1449</v>
      </c>
    </row>
    <row r="36" spans="1:6" ht="15.75" thickBot="1" x14ac:dyDescent="0.3">
      <c r="A36" s="63" t="s">
        <v>64</v>
      </c>
      <c r="B36" s="63"/>
      <c r="C36" s="56" t="s">
        <v>65</v>
      </c>
      <c r="D36" s="21">
        <v>272</v>
      </c>
      <c r="E36" s="21">
        <v>516</v>
      </c>
      <c r="F36" s="34">
        <v>685</v>
      </c>
    </row>
    <row r="37" spans="1:6" ht="15.75" thickBot="1" x14ac:dyDescent="0.3">
      <c r="A37" s="66" t="s">
        <v>66</v>
      </c>
      <c r="B37" s="66"/>
      <c r="C37" s="59"/>
      <c r="D37" s="22">
        <f>D38+D42</f>
        <v>39907</v>
      </c>
      <c r="E37" s="22">
        <f>E38+E42+E43</f>
        <v>54871</v>
      </c>
      <c r="F37" s="40">
        <v>54852</v>
      </c>
    </row>
    <row r="38" spans="1:6" x14ac:dyDescent="0.25">
      <c r="A38" s="64" t="s">
        <v>67</v>
      </c>
      <c r="B38" s="64"/>
      <c r="C38" s="50" t="s">
        <v>68</v>
      </c>
      <c r="D38" s="17">
        <v>39890</v>
      </c>
      <c r="E38" s="4">
        <v>50519</v>
      </c>
      <c r="F38" s="28">
        <v>53925</v>
      </c>
    </row>
    <row r="39" spans="1:6" x14ac:dyDescent="0.25">
      <c r="A39" s="61" t="s">
        <v>10</v>
      </c>
      <c r="B39" s="5" t="s">
        <v>69</v>
      </c>
      <c r="C39" s="6"/>
      <c r="D39" s="17">
        <v>29866</v>
      </c>
      <c r="E39" s="4">
        <v>29866</v>
      </c>
      <c r="F39" s="28">
        <v>28628</v>
      </c>
    </row>
    <row r="40" spans="1:6" x14ac:dyDescent="0.25">
      <c r="A40" s="61"/>
      <c r="B40" s="18" t="s">
        <v>70</v>
      </c>
      <c r="C40" s="6"/>
      <c r="D40" s="17">
        <v>1609</v>
      </c>
      <c r="E40" s="4">
        <v>2649</v>
      </c>
      <c r="F40" s="28">
        <v>4180</v>
      </c>
    </row>
    <row r="41" spans="1:6" x14ac:dyDescent="0.25">
      <c r="A41" s="62"/>
      <c r="B41" s="7" t="s">
        <v>71</v>
      </c>
      <c r="C41" s="8"/>
      <c r="D41" s="3">
        <v>103</v>
      </c>
      <c r="E41" s="3">
        <v>2050</v>
      </c>
      <c r="F41" s="29">
        <v>2649</v>
      </c>
    </row>
    <row r="42" spans="1:6" x14ac:dyDescent="0.25">
      <c r="A42" s="65" t="s">
        <v>193</v>
      </c>
      <c r="B42" s="65"/>
      <c r="C42" s="53" t="s">
        <v>72</v>
      </c>
      <c r="D42" s="10">
        <v>17</v>
      </c>
      <c r="E42" s="10">
        <v>3992</v>
      </c>
      <c r="F42" s="31">
        <v>207</v>
      </c>
    </row>
    <row r="43" spans="1:6" ht="15.75" thickBot="1" x14ac:dyDescent="0.3">
      <c r="A43" s="63" t="s">
        <v>73</v>
      </c>
      <c r="B43" s="63"/>
      <c r="C43" s="56" t="s">
        <v>74</v>
      </c>
      <c r="D43" s="23" t="s">
        <v>23</v>
      </c>
      <c r="E43" s="21">
        <v>360</v>
      </c>
      <c r="F43" s="34">
        <v>720</v>
      </c>
    </row>
    <row r="44" spans="1:6" ht="15.75" thickBot="1" x14ac:dyDescent="0.3">
      <c r="A44" s="71" t="s">
        <v>75</v>
      </c>
      <c r="B44" s="71"/>
      <c r="C44" s="59"/>
      <c r="D44" s="22">
        <f>D45+D48+D49+D50+D51</f>
        <v>120533</v>
      </c>
      <c r="E44" s="22">
        <f>E45+E48+E49+E50+E51</f>
        <v>214232</v>
      </c>
      <c r="F44" s="48" t="s">
        <v>5</v>
      </c>
    </row>
    <row r="45" spans="1:6" x14ac:dyDescent="0.25">
      <c r="A45" s="67" t="s">
        <v>76</v>
      </c>
      <c r="B45" s="67"/>
      <c r="C45" s="50" t="s">
        <v>77</v>
      </c>
      <c r="D45" s="17">
        <v>70806</v>
      </c>
      <c r="E45" s="4">
        <v>142344</v>
      </c>
      <c r="F45" s="35">
        <v>115367</v>
      </c>
    </row>
    <row r="46" spans="1:6" x14ac:dyDescent="0.25">
      <c r="A46" s="61" t="s">
        <v>10</v>
      </c>
      <c r="B46" s="5" t="s">
        <v>194</v>
      </c>
      <c r="C46" s="51"/>
      <c r="D46" s="17">
        <v>6582</v>
      </c>
      <c r="E46" s="4">
        <v>14954</v>
      </c>
      <c r="F46" s="28">
        <v>9611</v>
      </c>
    </row>
    <row r="47" spans="1:6" x14ac:dyDescent="0.25">
      <c r="A47" s="62"/>
      <c r="B47" s="7" t="s">
        <v>195</v>
      </c>
      <c r="C47" s="52"/>
      <c r="D47" s="3">
        <v>1037</v>
      </c>
      <c r="E47" s="3">
        <v>2722</v>
      </c>
      <c r="F47" s="29">
        <v>2761</v>
      </c>
    </row>
    <row r="48" spans="1:6" x14ac:dyDescent="0.25">
      <c r="A48" s="65" t="s">
        <v>78</v>
      </c>
      <c r="B48" s="65"/>
      <c r="C48" s="53" t="s">
        <v>79</v>
      </c>
      <c r="D48" s="10">
        <v>45967</v>
      </c>
      <c r="E48" s="10">
        <v>60971</v>
      </c>
      <c r="F48" s="47" t="s">
        <v>5</v>
      </c>
    </row>
    <row r="49" spans="1:6" x14ac:dyDescent="0.25">
      <c r="A49" s="65" t="s">
        <v>80</v>
      </c>
      <c r="B49" s="65"/>
      <c r="C49" s="53" t="s">
        <v>81</v>
      </c>
      <c r="D49" s="10">
        <v>775</v>
      </c>
      <c r="E49" s="10">
        <v>1624</v>
      </c>
      <c r="F49" s="29">
        <v>1646</v>
      </c>
    </row>
    <row r="50" spans="1:6" x14ac:dyDescent="0.25">
      <c r="A50" s="65" t="s">
        <v>82</v>
      </c>
      <c r="B50" s="65"/>
      <c r="C50" s="49" t="s">
        <v>83</v>
      </c>
      <c r="D50" s="3">
        <v>1598</v>
      </c>
      <c r="E50" s="10">
        <v>7276</v>
      </c>
      <c r="F50" s="32">
        <v>7434</v>
      </c>
    </row>
    <row r="51" spans="1:6" x14ac:dyDescent="0.25">
      <c r="A51" s="65" t="s">
        <v>196</v>
      </c>
      <c r="B51" s="65"/>
      <c r="C51" s="53" t="s">
        <v>84</v>
      </c>
      <c r="D51" s="10">
        <v>1387</v>
      </c>
      <c r="E51" s="10">
        <v>2017</v>
      </c>
      <c r="F51" s="32">
        <v>1885</v>
      </c>
    </row>
    <row r="52" spans="1:6" ht="15.75" thickBot="1" x14ac:dyDescent="0.3">
      <c r="A52" s="63" t="s">
        <v>85</v>
      </c>
      <c r="B52" s="63"/>
      <c r="C52" s="56" t="s">
        <v>86</v>
      </c>
      <c r="D52" s="23" t="s">
        <v>23</v>
      </c>
      <c r="E52" s="23" t="s">
        <v>23</v>
      </c>
      <c r="F52" s="36" t="s">
        <v>23</v>
      </c>
    </row>
    <row r="53" spans="1:6" ht="15.75" thickBot="1" x14ac:dyDescent="0.3">
      <c r="A53" s="70" t="s">
        <v>87</v>
      </c>
      <c r="B53" s="70"/>
      <c r="C53" s="55"/>
      <c r="D53" s="37">
        <f>D54+D56+D57+D58</f>
        <v>16510</v>
      </c>
      <c r="E53" s="37">
        <f>E54+E56+E57+E58</f>
        <v>35314</v>
      </c>
      <c r="F53" s="48" t="s">
        <v>5</v>
      </c>
    </row>
    <row r="54" spans="1:6" x14ac:dyDescent="0.25">
      <c r="A54" s="64" t="s">
        <v>88</v>
      </c>
      <c r="B54" s="64"/>
      <c r="C54" s="50" t="s">
        <v>89</v>
      </c>
      <c r="D54" s="17">
        <v>14917</v>
      </c>
      <c r="E54" s="4">
        <v>31003</v>
      </c>
      <c r="F54" s="28">
        <v>27336</v>
      </c>
    </row>
    <row r="55" spans="1:6" x14ac:dyDescent="0.25">
      <c r="A55" s="8" t="s">
        <v>47</v>
      </c>
      <c r="B55" s="7" t="s">
        <v>90</v>
      </c>
      <c r="C55" s="52"/>
      <c r="D55" s="3">
        <v>2621</v>
      </c>
      <c r="E55" s="3">
        <v>2945</v>
      </c>
      <c r="F55" s="29">
        <v>3059</v>
      </c>
    </row>
    <row r="56" spans="1:6" x14ac:dyDescent="0.25">
      <c r="A56" s="65" t="s">
        <v>91</v>
      </c>
      <c r="B56" s="65"/>
      <c r="C56" s="53" t="s">
        <v>92</v>
      </c>
      <c r="D56" s="10">
        <v>1251</v>
      </c>
      <c r="E56" s="10">
        <v>3854</v>
      </c>
      <c r="F56" s="32">
        <v>3051</v>
      </c>
    </row>
    <row r="57" spans="1:6" x14ac:dyDescent="0.25">
      <c r="A57" s="65" t="s">
        <v>93</v>
      </c>
      <c r="B57" s="65"/>
      <c r="C57" s="53" t="s">
        <v>94</v>
      </c>
      <c r="D57" s="10">
        <v>308</v>
      </c>
      <c r="E57" s="10">
        <v>364</v>
      </c>
      <c r="F57" s="47" t="s">
        <v>5</v>
      </c>
    </row>
    <row r="58" spans="1:6" x14ac:dyDescent="0.25">
      <c r="A58" s="65" t="s">
        <v>95</v>
      </c>
      <c r="B58" s="65"/>
      <c r="C58" s="53" t="s">
        <v>96</v>
      </c>
      <c r="D58" s="10">
        <v>34</v>
      </c>
      <c r="E58" s="10">
        <v>93</v>
      </c>
      <c r="F58" s="27">
        <v>72</v>
      </c>
    </row>
    <row r="59" spans="1:6" x14ac:dyDescent="0.25">
      <c r="A59" s="65" t="s">
        <v>197</v>
      </c>
      <c r="B59" s="65"/>
      <c r="C59" s="53" t="s">
        <v>97</v>
      </c>
      <c r="D59" s="13" t="s">
        <v>23</v>
      </c>
      <c r="E59" s="13" t="s">
        <v>23</v>
      </c>
      <c r="F59" s="30" t="s">
        <v>23</v>
      </c>
    </row>
    <row r="60" spans="1:6" ht="15.75" thickBot="1" x14ac:dyDescent="0.3">
      <c r="A60" s="63" t="s">
        <v>98</v>
      </c>
      <c r="B60" s="63"/>
      <c r="C60" s="56" t="s">
        <v>99</v>
      </c>
      <c r="D60" s="23" t="s">
        <v>23</v>
      </c>
      <c r="E60" s="23" t="s">
        <v>23</v>
      </c>
      <c r="F60" s="34">
        <v>70</v>
      </c>
    </row>
    <row r="61" spans="1:6" ht="15.75" thickBot="1" x14ac:dyDescent="0.3">
      <c r="A61" s="66" t="s">
        <v>100</v>
      </c>
      <c r="B61" s="66"/>
      <c r="C61" s="59"/>
      <c r="D61" s="22">
        <f>D62+D64+D68+D69+D70+D71</f>
        <v>95859</v>
      </c>
      <c r="E61" s="22">
        <f>E62+E64+E68+E69+E70+E71</f>
        <v>317503</v>
      </c>
      <c r="F61" s="46" t="s">
        <v>5</v>
      </c>
    </row>
    <row r="62" spans="1:6" x14ac:dyDescent="0.25">
      <c r="A62" s="64" t="s">
        <v>101</v>
      </c>
      <c r="B62" s="64"/>
      <c r="C62" s="50" t="s">
        <v>102</v>
      </c>
      <c r="D62" s="17">
        <v>58862</v>
      </c>
      <c r="E62" s="4">
        <v>153708</v>
      </c>
      <c r="F62" s="42" t="s">
        <v>5</v>
      </c>
    </row>
    <row r="63" spans="1:6" x14ac:dyDescent="0.25">
      <c r="A63" s="8" t="s">
        <v>47</v>
      </c>
      <c r="B63" s="7" t="s">
        <v>103</v>
      </c>
      <c r="C63" s="52"/>
      <c r="D63" s="3">
        <v>2986</v>
      </c>
      <c r="E63" s="3">
        <v>6327</v>
      </c>
      <c r="F63" s="43" t="s">
        <v>5</v>
      </c>
    </row>
    <row r="64" spans="1:6" x14ac:dyDescent="0.25">
      <c r="A64" s="64" t="s">
        <v>104</v>
      </c>
      <c r="B64" s="64"/>
      <c r="C64" s="50" t="s">
        <v>105</v>
      </c>
      <c r="D64" s="4">
        <v>24588</v>
      </c>
      <c r="E64" s="4">
        <v>137810</v>
      </c>
      <c r="F64" s="28">
        <v>68004</v>
      </c>
    </row>
    <row r="65" spans="1:6" x14ac:dyDescent="0.25">
      <c r="A65" s="61" t="s">
        <v>10</v>
      </c>
      <c r="B65" s="5" t="s">
        <v>106</v>
      </c>
      <c r="C65" s="6"/>
      <c r="D65" s="4">
        <v>19012</v>
      </c>
      <c r="E65" s="4">
        <v>32138</v>
      </c>
      <c r="F65" s="28">
        <v>17927</v>
      </c>
    </row>
    <row r="66" spans="1:6" x14ac:dyDescent="0.25">
      <c r="A66" s="61"/>
      <c r="B66" s="5" t="s">
        <v>107</v>
      </c>
      <c r="C66" s="6"/>
      <c r="D66" s="4">
        <v>2430</v>
      </c>
      <c r="E66" s="4">
        <v>4655</v>
      </c>
      <c r="F66" s="28">
        <v>6499</v>
      </c>
    </row>
    <row r="67" spans="1:6" x14ac:dyDescent="0.25">
      <c r="A67" s="62"/>
      <c r="B67" s="18" t="s">
        <v>108</v>
      </c>
      <c r="C67" s="19"/>
      <c r="D67" s="17">
        <v>814</v>
      </c>
      <c r="E67" s="17">
        <v>2589</v>
      </c>
      <c r="F67" s="28">
        <v>1795</v>
      </c>
    </row>
    <row r="68" spans="1:6" x14ac:dyDescent="0.25">
      <c r="A68" s="65" t="s">
        <v>109</v>
      </c>
      <c r="B68" s="65"/>
      <c r="C68" s="53" t="s">
        <v>110</v>
      </c>
      <c r="D68" s="10">
        <v>6810</v>
      </c>
      <c r="E68" s="10">
        <v>18542</v>
      </c>
      <c r="F68" s="32">
        <v>15862</v>
      </c>
    </row>
    <row r="69" spans="1:6" x14ac:dyDescent="0.25">
      <c r="A69" s="65" t="s">
        <v>111</v>
      </c>
      <c r="B69" s="65"/>
      <c r="C69" s="53" t="s">
        <v>112</v>
      </c>
      <c r="D69" s="10">
        <v>3927</v>
      </c>
      <c r="E69" s="10">
        <v>4292</v>
      </c>
      <c r="F69" s="32">
        <v>3921</v>
      </c>
    </row>
    <row r="70" spans="1:6" x14ac:dyDescent="0.25">
      <c r="A70" s="65" t="s">
        <v>113</v>
      </c>
      <c r="B70" s="65"/>
      <c r="C70" s="53" t="s">
        <v>114</v>
      </c>
      <c r="D70" s="10">
        <v>910</v>
      </c>
      <c r="E70" s="10">
        <v>1200</v>
      </c>
      <c r="F70" s="32">
        <v>1250</v>
      </c>
    </row>
    <row r="71" spans="1:6" ht="15.75" thickBot="1" x14ac:dyDescent="0.3">
      <c r="A71" s="63" t="s">
        <v>115</v>
      </c>
      <c r="B71" s="63"/>
      <c r="C71" s="56" t="s">
        <v>116</v>
      </c>
      <c r="D71" s="21">
        <v>762</v>
      </c>
      <c r="E71" s="21">
        <v>1951</v>
      </c>
      <c r="F71" s="34">
        <v>520</v>
      </c>
    </row>
    <row r="72" spans="1:6" ht="15.75" thickBot="1" x14ac:dyDescent="0.3">
      <c r="A72" s="66" t="s">
        <v>117</v>
      </c>
      <c r="B72" s="66"/>
      <c r="C72" s="59"/>
      <c r="D72" s="22">
        <f>D73+D78</f>
        <v>26371</v>
      </c>
      <c r="E72" s="22">
        <f>E73+E78</f>
        <v>66012</v>
      </c>
      <c r="F72" s="39">
        <v>65573</v>
      </c>
    </row>
    <row r="73" spans="1:6" x14ac:dyDescent="0.25">
      <c r="A73" s="64" t="s">
        <v>118</v>
      </c>
      <c r="B73" s="64"/>
      <c r="C73" s="50" t="s">
        <v>119</v>
      </c>
      <c r="D73" s="17">
        <v>26295</v>
      </c>
      <c r="E73" s="4">
        <v>65861</v>
      </c>
      <c r="F73" s="28">
        <v>65321</v>
      </c>
    </row>
    <row r="74" spans="1:6" x14ac:dyDescent="0.25">
      <c r="A74" s="61" t="s">
        <v>10</v>
      </c>
      <c r="B74" s="5" t="s">
        <v>120</v>
      </c>
      <c r="C74" s="51"/>
      <c r="D74" s="17">
        <v>14657</v>
      </c>
      <c r="E74" s="4">
        <v>46159</v>
      </c>
      <c r="F74" s="28">
        <v>44193</v>
      </c>
    </row>
    <row r="75" spans="1:6" x14ac:dyDescent="0.25">
      <c r="A75" s="61"/>
      <c r="B75" s="18" t="s">
        <v>121</v>
      </c>
      <c r="C75" s="51"/>
      <c r="D75" s="17">
        <v>7794</v>
      </c>
      <c r="E75" s="4">
        <v>11420</v>
      </c>
      <c r="F75" s="28">
        <v>11641</v>
      </c>
    </row>
    <row r="76" spans="1:6" x14ac:dyDescent="0.25">
      <c r="A76" s="61"/>
      <c r="B76" s="18" t="s">
        <v>122</v>
      </c>
      <c r="C76" s="57"/>
      <c r="D76" s="17">
        <v>669</v>
      </c>
      <c r="E76" s="4">
        <v>2285</v>
      </c>
      <c r="F76" s="28">
        <v>2195</v>
      </c>
    </row>
    <row r="77" spans="1:6" x14ac:dyDescent="0.25">
      <c r="A77" s="62"/>
      <c r="B77" s="7" t="s">
        <v>123</v>
      </c>
      <c r="C77" s="52"/>
      <c r="D77" s="24" t="s">
        <v>23</v>
      </c>
      <c r="E77" s="3">
        <v>1529</v>
      </c>
      <c r="F77" s="29">
        <v>2525</v>
      </c>
    </row>
    <row r="78" spans="1:6" ht="15.75" thickBot="1" x14ac:dyDescent="0.3">
      <c r="A78" s="63" t="s">
        <v>124</v>
      </c>
      <c r="B78" s="63"/>
      <c r="C78" s="56" t="s">
        <v>125</v>
      </c>
      <c r="D78" s="21">
        <v>76</v>
      </c>
      <c r="E78" s="21">
        <v>151</v>
      </c>
      <c r="F78" s="34">
        <v>252</v>
      </c>
    </row>
    <row r="79" spans="1:6" ht="15.75" thickBot="1" x14ac:dyDescent="0.3">
      <c r="A79" s="66" t="s">
        <v>126</v>
      </c>
      <c r="B79" s="66"/>
      <c r="C79" s="59"/>
      <c r="D79" s="25" t="s">
        <v>5</v>
      </c>
      <c r="E79" s="25" t="s">
        <v>5</v>
      </c>
      <c r="F79" s="48" t="s">
        <v>5</v>
      </c>
    </row>
    <row r="80" spans="1:6" x14ac:dyDescent="0.25">
      <c r="A80" s="64" t="s">
        <v>199</v>
      </c>
      <c r="B80" s="64"/>
      <c r="C80" s="50" t="s">
        <v>127</v>
      </c>
      <c r="D80" s="17">
        <v>19649</v>
      </c>
      <c r="E80" s="4">
        <v>34971</v>
      </c>
      <c r="F80" s="28">
        <v>38511</v>
      </c>
    </row>
    <row r="81" spans="1:6" x14ac:dyDescent="0.25">
      <c r="A81" s="61" t="s">
        <v>10</v>
      </c>
      <c r="B81" s="5" t="s">
        <v>128</v>
      </c>
      <c r="C81" s="51"/>
      <c r="D81" s="17">
        <v>6458</v>
      </c>
      <c r="E81" s="4">
        <v>13680</v>
      </c>
      <c r="F81" s="28">
        <v>14961</v>
      </c>
    </row>
    <row r="82" spans="1:6" s="16" customFormat="1" x14ac:dyDescent="0.25">
      <c r="A82" s="61"/>
      <c r="B82" s="18" t="s">
        <v>198</v>
      </c>
      <c r="C82" s="57"/>
      <c r="D82" s="17">
        <v>5039</v>
      </c>
      <c r="E82" s="17">
        <v>2179</v>
      </c>
      <c r="F82" s="35">
        <v>5510</v>
      </c>
    </row>
    <row r="83" spans="1:6" x14ac:dyDescent="0.25">
      <c r="A83" s="61"/>
      <c r="B83" s="5" t="s">
        <v>129</v>
      </c>
      <c r="C83" s="51"/>
      <c r="D83" s="17">
        <v>4767</v>
      </c>
      <c r="E83" s="4">
        <v>10195</v>
      </c>
      <c r="F83" s="28">
        <v>7868</v>
      </c>
    </row>
    <row r="84" spans="1:6" x14ac:dyDescent="0.25">
      <c r="A84" s="62"/>
      <c r="B84" s="7" t="s">
        <v>200</v>
      </c>
      <c r="C84" s="52"/>
      <c r="D84" s="3">
        <v>3385</v>
      </c>
      <c r="E84" s="3">
        <v>8917</v>
      </c>
      <c r="F84" s="29">
        <v>10012</v>
      </c>
    </row>
    <row r="85" spans="1:6" x14ac:dyDescent="0.25">
      <c r="A85" s="68" t="s">
        <v>130</v>
      </c>
      <c r="B85" s="68"/>
      <c r="C85" s="49" t="s">
        <v>131</v>
      </c>
      <c r="D85" s="3">
        <v>7769</v>
      </c>
      <c r="E85" s="3">
        <v>20536</v>
      </c>
      <c r="F85" s="32">
        <v>15898</v>
      </c>
    </row>
    <row r="86" spans="1:6" x14ac:dyDescent="0.25">
      <c r="A86" s="65" t="s">
        <v>132</v>
      </c>
      <c r="B86" s="65"/>
      <c r="C86" s="53" t="s">
        <v>133</v>
      </c>
      <c r="D86" s="11" t="s">
        <v>5</v>
      </c>
      <c r="E86" s="11" t="s">
        <v>5</v>
      </c>
      <c r="F86" s="47" t="s">
        <v>5</v>
      </c>
    </row>
    <row r="87" spans="1:6" x14ac:dyDescent="0.25">
      <c r="A87" s="65" t="s">
        <v>134</v>
      </c>
      <c r="B87" s="65"/>
      <c r="C87" s="53" t="s">
        <v>135</v>
      </c>
      <c r="D87" s="10">
        <v>1468</v>
      </c>
      <c r="E87" s="10">
        <v>3054</v>
      </c>
      <c r="F87" s="32">
        <v>4303</v>
      </c>
    </row>
    <row r="88" spans="1:6" x14ac:dyDescent="0.25">
      <c r="A88" s="65" t="s">
        <v>201</v>
      </c>
      <c r="B88" s="65"/>
      <c r="C88" s="53" t="s">
        <v>136</v>
      </c>
      <c r="D88" s="10">
        <v>646</v>
      </c>
      <c r="E88" s="10">
        <v>382</v>
      </c>
      <c r="F88" s="27">
        <v>298</v>
      </c>
    </row>
    <row r="89" spans="1:6" ht="15.75" thickBot="1" x14ac:dyDescent="0.3">
      <c r="A89" s="63" t="s">
        <v>137</v>
      </c>
      <c r="B89" s="63"/>
      <c r="C89" s="56" t="s">
        <v>138</v>
      </c>
      <c r="D89" s="21">
        <v>47</v>
      </c>
      <c r="E89" s="14">
        <v>227</v>
      </c>
      <c r="F89" s="33">
        <v>359</v>
      </c>
    </row>
    <row r="90" spans="1:6" ht="15.75" thickBot="1" x14ac:dyDescent="0.3">
      <c r="A90" s="69" t="s">
        <v>139</v>
      </c>
      <c r="B90" s="69"/>
      <c r="C90" s="59"/>
      <c r="D90" s="22">
        <f>D95+D91+D96+D94</f>
        <v>32934</v>
      </c>
      <c r="E90" s="22">
        <f>E91+E94+E95+E96</f>
        <v>55792</v>
      </c>
      <c r="F90" s="48" t="s">
        <v>5</v>
      </c>
    </row>
    <row r="91" spans="1:6" x14ac:dyDescent="0.25">
      <c r="A91" s="64" t="s">
        <v>140</v>
      </c>
      <c r="B91" s="64"/>
      <c r="C91" s="50" t="s">
        <v>141</v>
      </c>
      <c r="D91" s="17">
        <v>16088</v>
      </c>
      <c r="E91" s="4">
        <v>25718</v>
      </c>
      <c r="F91" s="42" t="s">
        <v>5</v>
      </c>
    </row>
    <row r="92" spans="1:6" x14ac:dyDescent="0.25">
      <c r="A92" s="61" t="s">
        <v>10</v>
      </c>
      <c r="B92" s="5" t="s">
        <v>142</v>
      </c>
      <c r="C92" s="51"/>
      <c r="D92" s="17">
        <v>2897</v>
      </c>
      <c r="E92" s="4">
        <v>3008</v>
      </c>
      <c r="F92" s="42" t="s">
        <v>5</v>
      </c>
    </row>
    <row r="93" spans="1:6" x14ac:dyDescent="0.25">
      <c r="A93" s="62"/>
      <c r="B93" s="7" t="s">
        <v>143</v>
      </c>
      <c r="C93" s="52"/>
      <c r="D93" s="3">
        <v>812</v>
      </c>
      <c r="E93" s="3">
        <v>901</v>
      </c>
      <c r="F93" s="43" t="s">
        <v>5</v>
      </c>
    </row>
    <row r="94" spans="1:6" x14ac:dyDescent="0.25">
      <c r="A94" s="65" t="s">
        <v>144</v>
      </c>
      <c r="B94" s="65"/>
      <c r="C94" s="53" t="s">
        <v>145</v>
      </c>
      <c r="D94" s="10">
        <v>14406</v>
      </c>
      <c r="E94" s="10">
        <v>26176</v>
      </c>
      <c r="F94" s="32">
        <v>36786</v>
      </c>
    </row>
    <row r="95" spans="1:6" x14ac:dyDescent="0.25">
      <c r="A95" s="65" t="s">
        <v>146</v>
      </c>
      <c r="B95" s="65"/>
      <c r="C95" s="49" t="s">
        <v>147</v>
      </c>
      <c r="D95" s="3">
        <v>2400</v>
      </c>
      <c r="E95" s="10">
        <v>3800</v>
      </c>
      <c r="F95" s="29">
        <v>7500</v>
      </c>
    </row>
    <row r="96" spans="1:6" ht="15.75" thickBot="1" x14ac:dyDescent="0.3">
      <c r="A96" s="63" t="s">
        <v>148</v>
      </c>
      <c r="B96" s="63"/>
      <c r="C96" s="56" t="s">
        <v>149</v>
      </c>
      <c r="D96" s="21">
        <v>40</v>
      </c>
      <c r="E96" s="21">
        <v>98</v>
      </c>
      <c r="F96" s="34">
        <v>70</v>
      </c>
    </row>
    <row r="97" spans="1:6" ht="15.75" thickBot="1" x14ac:dyDescent="0.3">
      <c r="A97" s="66" t="s">
        <v>150</v>
      </c>
      <c r="B97" s="66"/>
      <c r="C97" s="59"/>
      <c r="D97" s="22">
        <f>D98+D103+D104+D108+D106+D107+D105</f>
        <v>97971</v>
      </c>
      <c r="E97" s="22">
        <f>E98+E103+E104+E105+E106+E107+E108+E109</f>
        <v>189878</v>
      </c>
      <c r="F97" s="48" t="s">
        <v>5</v>
      </c>
    </row>
    <row r="98" spans="1:6" x14ac:dyDescent="0.25">
      <c r="A98" s="67" t="s">
        <v>151</v>
      </c>
      <c r="B98" s="67"/>
      <c r="C98" s="50" t="s">
        <v>152</v>
      </c>
      <c r="D98" s="17">
        <v>68286</v>
      </c>
      <c r="E98" s="4">
        <v>123987</v>
      </c>
      <c r="F98" s="28">
        <v>127591</v>
      </c>
    </row>
    <row r="99" spans="1:6" x14ac:dyDescent="0.25">
      <c r="A99" s="61" t="s">
        <v>10</v>
      </c>
      <c r="B99" s="5" t="s">
        <v>153</v>
      </c>
      <c r="C99" s="51"/>
      <c r="D99" s="17">
        <v>10593</v>
      </c>
      <c r="E99" s="4">
        <v>17219</v>
      </c>
      <c r="F99" s="28">
        <v>14065</v>
      </c>
    </row>
    <row r="100" spans="1:6" x14ac:dyDescent="0.25">
      <c r="A100" s="61"/>
      <c r="B100" s="5" t="s">
        <v>154</v>
      </c>
      <c r="C100" s="51"/>
      <c r="D100" s="17">
        <v>6864</v>
      </c>
      <c r="E100" s="4">
        <v>21403</v>
      </c>
      <c r="F100" s="28">
        <v>21536</v>
      </c>
    </row>
    <row r="101" spans="1:6" x14ac:dyDescent="0.25">
      <c r="A101" s="61"/>
      <c r="B101" s="5" t="s">
        <v>155</v>
      </c>
      <c r="C101" s="51"/>
      <c r="D101" s="17">
        <v>6394</v>
      </c>
      <c r="E101" s="4">
        <v>5608</v>
      </c>
      <c r="F101" s="28">
        <v>5114</v>
      </c>
    </row>
    <row r="102" spans="1:6" x14ac:dyDescent="0.25">
      <c r="A102" s="62"/>
      <c r="B102" s="7" t="s">
        <v>156</v>
      </c>
      <c r="C102" s="52"/>
      <c r="D102" s="3">
        <v>3187</v>
      </c>
      <c r="E102" s="3">
        <v>4786</v>
      </c>
      <c r="F102" s="29">
        <v>4404</v>
      </c>
    </row>
    <row r="103" spans="1:6" x14ac:dyDescent="0.25">
      <c r="A103" s="65" t="s">
        <v>157</v>
      </c>
      <c r="B103" s="65"/>
      <c r="C103" s="53" t="s">
        <v>158</v>
      </c>
      <c r="D103" s="10">
        <v>9396</v>
      </c>
      <c r="E103" s="10">
        <v>11626</v>
      </c>
      <c r="F103" s="32">
        <v>8421</v>
      </c>
    </row>
    <row r="104" spans="1:6" x14ac:dyDescent="0.25">
      <c r="A104" s="65" t="s">
        <v>159</v>
      </c>
      <c r="B104" s="65"/>
      <c r="C104" s="53" t="s">
        <v>160</v>
      </c>
      <c r="D104" s="10">
        <v>6483</v>
      </c>
      <c r="E104" s="10">
        <v>13953</v>
      </c>
      <c r="F104" s="47" t="s">
        <v>5</v>
      </c>
    </row>
    <row r="105" spans="1:6" x14ac:dyDescent="0.25">
      <c r="A105" s="65" t="s">
        <v>161</v>
      </c>
      <c r="B105" s="65"/>
      <c r="C105" s="53" t="s">
        <v>162</v>
      </c>
      <c r="D105" s="10">
        <v>6116</v>
      </c>
      <c r="E105" s="10">
        <v>10452</v>
      </c>
      <c r="F105" s="32">
        <v>12198</v>
      </c>
    </row>
    <row r="106" spans="1:6" x14ac:dyDescent="0.25">
      <c r="A106" s="65" t="s">
        <v>163</v>
      </c>
      <c r="B106" s="65"/>
      <c r="C106" s="53" t="s">
        <v>164</v>
      </c>
      <c r="D106" s="10">
        <v>4557</v>
      </c>
      <c r="E106" s="10">
        <v>7275</v>
      </c>
      <c r="F106" s="32">
        <v>11748</v>
      </c>
    </row>
    <row r="107" spans="1:6" x14ac:dyDescent="0.25">
      <c r="A107" s="65" t="s">
        <v>165</v>
      </c>
      <c r="B107" s="65"/>
      <c r="C107" s="53" t="s">
        <v>166</v>
      </c>
      <c r="D107" s="10">
        <v>1969</v>
      </c>
      <c r="E107" s="10">
        <v>3564</v>
      </c>
      <c r="F107" s="29">
        <v>4376</v>
      </c>
    </row>
    <row r="108" spans="1:6" x14ac:dyDescent="0.25">
      <c r="A108" s="65" t="s">
        <v>167</v>
      </c>
      <c r="B108" s="65"/>
      <c r="C108" s="53" t="s">
        <v>168</v>
      </c>
      <c r="D108" s="10">
        <v>1164</v>
      </c>
      <c r="E108" s="10">
        <v>2033</v>
      </c>
      <c r="F108" s="32">
        <v>1924</v>
      </c>
    </row>
    <row r="109" spans="1:6" ht="15.75" thickBot="1" x14ac:dyDescent="0.3">
      <c r="A109" s="63" t="s">
        <v>169</v>
      </c>
      <c r="B109" s="63"/>
      <c r="C109" s="60"/>
      <c r="D109" s="26" t="s">
        <v>23</v>
      </c>
      <c r="E109" s="21">
        <v>16988</v>
      </c>
      <c r="F109" s="38">
        <v>27703</v>
      </c>
    </row>
    <row r="110" spans="1:6" ht="15.75" thickBot="1" x14ac:dyDescent="0.3">
      <c r="A110" s="66" t="s">
        <v>170</v>
      </c>
      <c r="B110" s="66"/>
      <c r="C110" s="59"/>
      <c r="D110" s="22">
        <f>D111+D123+D118+D121+D124+D125</f>
        <v>74408</v>
      </c>
      <c r="E110" s="22">
        <f>E111+E118+E121+E123+E124+E125</f>
        <v>120848</v>
      </c>
      <c r="F110" s="40">
        <v>132627</v>
      </c>
    </row>
    <row r="111" spans="1:6" x14ac:dyDescent="0.25">
      <c r="A111" s="64" t="s">
        <v>171</v>
      </c>
      <c r="B111" s="64"/>
      <c r="C111" s="50" t="s">
        <v>172</v>
      </c>
      <c r="D111" s="17">
        <v>21270</v>
      </c>
      <c r="E111" s="4">
        <v>50737</v>
      </c>
      <c r="F111" s="28">
        <v>57940</v>
      </c>
    </row>
    <row r="112" spans="1:6" x14ac:dyDescent="0.25">
      <c r="A112" s="61" t="s">
        <v>10</v>
      </c>
      <c r="B112" s="5" t="s">
        <v>173</v>
      </c>
      <c r="C112" s="51"/>
      <c r="D112" s="17">
        <v>6681</v>
      </c>
      <c r="E112" s="4">
        <v>6070</v>
      </c>
      <c r="F112" s="28">
        <v>19092</v>
      </c>
    </row>
    <row r="113" spans="1:6" x14ac:dyDescent="0.25">
      <c r="A113" s="61"/>
      <c r="B113" s="5" t="s">
        <v>174</v>
      </c>
      <c r="C113" s="51"/>
      <c r="D113" s="17">
        <v>4832</v>
      </c>
      <c r="E113" s="4">
        <v>11495</v>
      </c>
      <c r="F113" s="28">
        <v>10024</v>
      </c>
    </row>
    <row r="114" spans="1:6" x14ac:dyDescent="0.25">
      <c r="A114" s="61"/>
      <c r="B114" s="5" t="s">
        <v>175</v>
      </c>
      <c r="C114" s="51"/>
      <c r="D114" s="17">
        <v>3108</v>
      </c>
      <c r="E114" s="4">
        <v>4337</v>
      </c>
      <c r="F114" s="28">
        <v>3465</v>
      </c>
    </row>
    <row r="115" spans="1:6" x14ac:dyDescent="0.25">
      <c r="A115" s="61"/>
      <c r="B115" s="5" t="s">
        <v>176</v>
      </c>
      <c r="C115" s="51"/>
      <c r="D115" s="17">
        <v>1550</v>
      </c>
      <c r="E115" s="4">
        <v>7943</v>
      </c>
      <c r="F115" s="28">
        <v>6789</v>
      </c>
    </row>
    <row r="116" spans="1:6" x14ac:dyDescent="0.25">
      <c r="A116" s="61"/>
      <c r="B116" s="18" t="s">
        <v>177</v>
      </c>
      <c r="C116" s="57"/>
      <c r="D116" s="17">
        <v>84</v>
      </c>
      <c r="E116" s="4">
        <v>33</v>
      </c>
      <c r="F116" s="28">
        <v>42</v>
      </c>
    </row>
    <row r="117" spans="1:6" s="16" customFormat="1" x14ac:dyDescent="0.25">
      <c r="A117" s="62"/>
      <c r="B117" s="7" t="s">
        <v>178</v>
      </c>
      <c r="C117" s="52"/>
      <c r="D117" s="24" t="s">
        <v>23</v>
      </c>
      <c r="E117" s="3">
        <v>1569</v>
      </c>
      <c r="F117" s="29">
        <v>1449</v>
      </c>
    </row>
    <row r="118" spans="1:6" x14ac:dyDescent="0.25">
      <c r="A118" s="64" t="s">
        <v>179</v>
      </c>
      <c r="B118" s="64"/>
      <c r="C118" s="50" t="s">
        <v>180</v>
      </c>
      <c r="D118" s="17">
        <v>5265</v>
      </c>
      <c r="E118" s="4">
        <v>12516</v>
      </c>
      <c r="F118" s="28">
        <v>13250</v>
      </c>
    </row>
    <row r="119" spans="1:6" x14ac:dyDescent="0.25">
      <c r="A119" s="61" t="s">
        <v>10</v>
      </c>
      <c r="B119" s="5" t="s">
        <v>181</v>
      </c>
      <c r="C119" s="6"/>
      <c r="D119" s="17">
        <v>1428</v>
      </c>
      <c r="E119" s="4">
        <v>2299</v>
      </c>
      <c r="F119" s="28">
        <v>2023</v>
      </c>
    </row>
    <row r="120" spans="1:6" x14ac:dyDescent="0.25">
      <c r="A120" s="62"/>
      <c r="B120" s="7" t="s">
        <v>182</v>
      </c>
      <c r="C120" s="8"/>
      <c r="D120" s="3">
        <v>1153</v>
      </c>
      <c r="E120" s="3">
        <v>2095</v>
      </c>
      <c r="F120" s="29">
        <v>2258</v>
      </c>
    </row>
    <row r="121" spans="1:6" x14ac:dyDescent="0.25">
      <c r="A121" s="64" t="s">
        <v>183</v>
      </c>
      <c r="B121" s="64"/>
      <c r="C121" s="50" t="s">
        <v>184</v>
      </c>
      <c r="D121" s="17">
        <v>32920</v>
      </c>
      <c r="E121" s="4">
        <v>40600</v>
      </c>
      <c r="F121" s="28">
        <v>48347</v>
      </c>
    </row>
    <row r="122" spans="1:6" x14ac:dyDescent="0.25">
      <c r="A122" s="8" t="s">
        <v>47</v>
      </c>
      <c r="B122" s="7" t="s">
        <v>185</v>
      </c>
      <c r="C122" s="52"/>
      <c r="D122" s="3">
        <v>1077</v>
      </c>
      <c r="E122" s="3">
        <v>1500</v>
      </c>
      <c r="F122" s="29">
        <v>6325</v>
      </c>
    </row>
    <row r="123" spans="1:6" x14ac:dyDescent="0.25">
      <c r="A123" s="65" t="s">
        <v>186</v>
      </c>
      <c r="B123" s="65"/>
      <c r="C123" s="49" t="s">
        <v>187</v>
      </c>
      <c r="D123" s="3">
        <v>13000</v>
      </c>
      <c r="E123" s="10">
        <v>12000</v>
      </c>
      <c r="F123" s="32">
        <v>8500</v>
      </c>
    </row>
    <row r="124" spans="1:6" x14ac:dyDescent="0.25">
      <c r="A124" s="65" t="s">
        <v>188</v>
      </c>
      <c r="B124" s="65"/>
      <c r="C124" s="53" t="s">
        <v>189</v>
      </c>
      <c r="D124" s="10">
        <v>1700</v>
      </c>
      <c r="E124" s="10">
        <v>4590</v>
      </c>
      <c r="F124" s="32">
        <v>4590</v>
      </c>
    </row>
    <row r="125" spans="1:6" ht="15.75" thickBot="1" x14ac:dyDescent="0.3">
      <c r="A125" s="63" t="s">
        <v>190</v>
      </c>
      <c r="B125" s="63"/>
      <c r="C125" s="56" t="s">
        <v>191</v>
      </c>
      <c r="D125" s="21">
        <v>253</v>
      </c>
      <c r="E125" s="14">
        <v>405</v>
      </c>
      <c r="F125" s="36" t="s">
        <v>23</v>
      </c>
    </row>
  </sheetData>
  <mergeCells count="96">
    <mergeCell ref="A7:B7"/>
    <mergeCell ref="A1:B1"/>
    <mergeCell ref="A2:B2"/>
    <mergeCell ref="A3:B3"/>
    <mergeCell ref="A4:B4"/>
    <mergeCell ref="A5:A6"/>
    <mergeCell ref="A20:B20"/>
    <mergeCell ref="A8:B8"/>
    <mergeCell ref="A9:B9"/>
    <mergeCell ref="A10:B10"/>
    <mergeCell ref="A11:B11"/>
    <mergeCell ref="A12:B12"/>
    <mergeCell ref="A13:B13"/>
    <mergeCell ref="A14:B14"/>
    <mergeCell ref="A15:A16"/>
    <mergeCell ref="A17:B17"/>
    <mergeCell ref="A18:B18"/>
    <mergeCell ref="A19:B19"/>
    <mergeCell ref="A34:B34"/>
    <mergeCell ref="A21:B21"/>
    <mergeCell ref="A22:B22"/>
    <mergeCell ref="A23:B23"/>
    <mergeCell ref="A24:B24"/>
    <mergeCell ref="A25:B25"/>
    <mergeCell ref="A27:B27"/>
    <mergeCell ref="A29:B29"/>
    <mergeCell ref="A30:B30"/>
    <mergeCell ref="A31:B31"/>
    <mergeCell ref="A32:B32"/>
    <mergeCell ref="A49:B49"/>
    <mergeCell ref="A35:B35"/>
    <mergeCell ref="A36:B36"/>
    <mergeCell ref="A37:B37"/>
    <mergeCell ref="A38:B38"/>
    <mergeCell ref="A39:A41"/>
    <mergeCell ref="A42:B42"/>
    <mergeCell ref="A43:B43"/>
    <mergeCell ref="A44:B44"/>
    <mergeCell ref="A45:B45"/>
    <mergeCell ref="A46:A47"/>
    <mergeCell ref="A48:B48"/>
    <mergeCell ref="A62:B62"/>
    <mergeCell ref="A50:B50"/>
    <mergeCell ref="A51:B51"/>
    <mergeCell ref="A52:B52"/>
    <mergeCell ref="A53:B53"/>
    <mergeCell ref="A54:B54"/>
    <mergeCell ref="A56:B56"/>
    <mergeCell ref="A57:B57"/>
    <mergeCell ref="A58:B58"/>
    <mergeCell ref="A59:B59"/>
    <mergeCell ref="A60:B60"/>
    <mergeCell ref="A61:B61"/>
    <mergeCell ref="A95:B95"/>
    <mergeCell ref="A80:B80"/>
    <mergeCell ref="A64:B64"/>
    <mergeCell ref="A68:B68"/>
    <mergeCell ref="A69:B69"/>
    <mergeCell ref="A70:B70"/>
    <mergeCell ref="A71:B71"/>
    <mergeCell ref="A72:B72"/>
    <mergeCell ref="A73:B73"/>
    <mergeCell ref="A74:A77"/>
    <mergeCell ref="A78:B78"/>
    <mergeCell ref="A79:B79"/>
    <mergeCell ref="A89:B89"/>
    <mergeCell ref="A90:B90"/>
    <mergeCell ref="A91:B91"/>
    <mergeCell ref="A92:A93"/>
    <mergeCell ref="A94:B94"/>
    <mergeCell ref="A81:A84"/>
    <mergeCell ref="A85:B85"/>
    <mergeCell ref="A86:B86"/>
    <mergeCell ref="A87:B87"/>
    <mergeCell ref="A88:B88"/>
    <mergeCell ref="A107:B107"/>
    <mergeCell ref="A108:B108"/>
    <mergeCell ref="A109:B109"/>
    <mergeCell ref="A110:B110"/>
    <mergeCell ref="A96:B96"/>
    <mergeCell ref="A65:A67"/>
    <mergeCell ref="A125:B125"/>
    <mergeCell ref="A112:A117"/>
    <mergeCell ref="A118:B118"/>
    <mergeCell ref="A119:A120"/>
    <mergeCell ref="A121:B121"/>
    <mergeCell ref="A123:B123"/>
    <mergeCell ref="A124:B124"/>
    <mergeCell ref="A111:B111"/>
    <mergeCell ref="A97:B97"/>
    <mergeCell ref="A98:B98"/>
    <mergeCell ref="A99:A102"/>
    <mergeCell ref="A103:B103"/>
    <mergeCell ref="A104:B104"/>
    <mergeCell ref="A105:B105"/>
    <mergeCell ref="A106:B106"/>
  </mergeCells>
  <hyperlinks>
    <hyperlink ref="C4" r:id="rId1"/>
    <hyperlink ref="C11" r:id="rId2"/>
    <hyperlink ref="C8" r:id="rId3"/>
    <hyperlink ref="C9" r:id="rId4"/>
    <hyperlink ref="C3" r:id="rId5"/>
    <hyperlink ref="C7" r:id="rId6"/>
    <hyperlink ref="C10" r:id="rId7"/>
    <hyperlink ref="C14" r:id="rId8"/>
    <hyperlink ref="C21" r:id="rId9"/>
    <hyperlink ref="C22" r:id="rId10"/>
    <hyperlink ref="C23" r:id="rId11"/>
    <hyperlink ref="C18" r:id="rId12"/>
    <hyperlink ref="C17" r:id="rId13"/>
    <hyperlink ref="C20" r:id="rId14"/>
    <hyperlink ref="C19" r:id="rId15"/>
    <hyperlink ref="C25" r:id="rId16"/>
    <hyperlink ref="C27" r:id="rId17"/>
    <hyperlink ref="C32" r:id="rId18"/>
    <hyperlink ref="C30" r:id="rId19"/>
    <hyperlink ref="C35" r:id="rId20"/>
    <hyperlink ref="C31" r:id="rId21"/>
    <hyperlink ref="C29" r:id="rId22"/>
    <hyperlink ref="C36" r:id="rId23"/>
    <hyperlink ref="C38" r:id="rId24"/>
    <hyperlink ref="C43" r:id="rId25"/>
    <hyperlink ref="C42" r:id="rId26"/>
    <hyperlink ref="C45" r:id="rId27"/>
    <hyperlink ref="C51" r:id="rId28"/>
    <hyperlink ref="C48" r:id="rId29"/>
    <hyperlink ref="C49" r:id="rId30"/>
    <hyperlink ref="C52" r:id="rId31"/>
    <hyperlink ref="C54" r:id="rId32"/>
    <hyperlink ref="C56" r:id="rId33"/>
    <hyperlink ref="C59" r:id="rId34"/>
    <hyperlink ref="C58" r:id="rId35"/>
    <hyperlink ref="C57" r:id="rId36"/>
    <hyperlink ref="C60" r:id="rId37"/>
    <hyperlink ref="C64" r:id="rId38"/>
    <hyperlink ref="C62" r:id="rId39"/>
    <hyperlink ref="C69" r:id="rId40"/>
    <hyperlink ref="C70" r:id="rId41"/>
    <hyperlink ref="C68" r:id="rId42"/>
    <hyperlink ref="C78" r:id="rId43"/>
    <hyperlink ref="C80" r:id="rId44"/>
    <hyperlink ref="C86" r:id="rId45"/>
    <hyperlink ref="C89" r:id="rId46"/>
    <hyperlink ref="C85" r:id="rId47"/>
    <hyperlink ref="C87" r:id="rId48"/>
    <hyperlink ref="C88" r:id="rId49"/>
    <hyperlink ref="C95" r:id="rId50"/>
    <hyperlink ref="C91" r:id="rId51"/>
    <hyperlink ref="C96" r:id="rId52"/>
    <hyperlink ref="C94" r:id="rId53"/>
    <hyperlink ref="C98" r:id="rId54"/>
    <hyperlink ref="C103" r:id="rId55"/>
    <hyperlink ref="C104" r:id="rId56"/>
    <hyperlink ref="C108" r:id="rId57"/>
    <hyperlink ref="C107" r:id="rId58"/>
    <hyperlink ref="C105" r:id="rId59"/>
    <hyperlink ref="C111" r:id="rId60"/>
    <hyperlink ref="C123" r:id="rId61"/>
    <hyperlink ref="C118" r:id="rId62"/>
    <hyperlink ref="C121" r:id="rId63"/>
    <hyperlink ref="C124" r:id="rId64"/>
    <hyperlink ref="C125" r:id="rId65"/>
    <hyperlink ref="C50" r:id="rId66"/>
    <hyperlink ref="C73" r:id="rId67"/>
  </hyperlinks>
  <pageMargins left="0.7" right="0.7" top="0.78740157499999996" bottom="0.78740157499999996" header="0.3" footer="0.3"/>
  <pageSetup paperSize="9" scale="58" fitToHeight="0" orientation="landscape" horizontalDpi="4294967295" verticalDpi="4294967295" r:id="rId6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Středočeský</vt:lpstr>
    </vt:vector>
  </TitlesOfParts>
  <Company>NIPOS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Eliška Nováková</dc:creator>
  <cp:lastModifiedBy>Eliška Nováková</cp:lastModifiedBy>
  <cp:lastPrinted>2022-07-27T09:24:44Z</cp:lastPrinted>
  <dcterms:created xsi:type="dcterms:W3CDTF">2022-06-13T11:10:32Z</dcterms:created>
  <dcterms:modified xsi:type="dcterms:W3CDTF">2022-11-22T10:29:47Z</dcterms:modified>
</cp:coreProperties>
</file>