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SYNC\mdedera\Desktop\2023\SÚK 2021\Finální\"/>
    </mc:Choice>
  </mc:AlternateContent>
  <bookViews>
    <workbookView xWindow="0" yWindow="0" windowWidth="25125" windowHeight="12300"/>
  </bookViews>
  <sheets>
    <sheet name="Obsah" sheetId="16" r:id="rId1"/>
    <sheet name="01" sheetId="1" r:id="rId2"/>
    <sheet name="02" sheetId="21" r:id="rId3"/>
    <sheet name="03" sheetId="3" r:id="rId4"/>
    <sheet name="04" sheetId="4" r:id="rId5"/>
    <sheet name="05a" sheetId="18" r:id="rId6"/>
    <sheet name="05b" sheetId="17" r:id="rId7"/>
    <sheet name="06" sheetId="8" r:id="rId8"/>
    <sheet name="07" sheetId="5" r:id="rId9"/>
    <sheet name="08" sheetId="9" r:id="rId10"/>
    <sheet name="09" sheetId="10" r:id="rId11"/>
    <sheet name="10" sheetId="6" r:id="rId12"/>
    <sheet name="11" sheetId="11" r:id="rId13"/>
    <sheet name="12" sheetId="12" r:id="rId14"/>
    <sheet name="13" sheetId="13" r:id="rId15"/>
  </sheets>
  <definedNames>
    <definedName name="_xlnm.Print_Area" localSheetId="1">'01'!$A$1:$L$18</definedName>
    <definedName name="_xlnm.Print_Area" localSheetId="2">'02'!$A$1:$M$12</definedName>
    <definedName name="_xlnm.Print_Area" localSheetId="6">'05b'!$A$1:$H$21</definedName>
    <definedName name="_xlnm.Print_Area" localSheetId="7">'06'!$A$1:$H$19</definedName>
  </definedNames>
  <calcPr calcId="162913" iterateDelta="1E-4"/>
</workbook>
</file>

<file path=xl/calcChain.xml><?xml version="1.0" encoding="utf-8"?>
<calcChain xmlns="http://schemas.openxmlformats.org/spreadsheetml/2006/main">
  <c r="B12" i="21" l="1"/>
  <c r="B11" i="21" l="1"/>
  <c r="C11" i="21"/>
  <c r="D11" i="21"/>
  <c r="E11" i="21"/>
  <c r="F11" i="21"/>
  <c r="G11" i="21"/>
  <c r="H11" i="21"/>
  <c r="I11" i="21"/>
  <c r="J11" i="21"/>
  <c r="K11" i="21"/>
  <c r="L11" i="21"/>
  <c r="M11" i="21"/>
  <c r="C12" i="21"/>
  <c r="D12" i="21"/>
  <c r="E12" i="21"/>
  <c r="F12" i="21"/>
  <c r="G12" i="21"/>
  <c r="H12" i="21"/>
  <c r="I12" i="21"/>
  <c r="J12" i="21"/>
  <c r="K12" i="21"/>
  <c r="L12" i="21"/>
  <c r="M12" i="21"/>
  <c r="I11" i="13" l="1"/>
  <c r="H11" i="13"/>
  <c r="I12" i="13"/>
  <c r="H12" i="13"/>
  <c r="G13" i="13" l="1"/>
  <c r="F13" i="13"/>
  <c r="E13" i="13"/>
  <c r="D13" i="13"/>
  <c r="C13" i="13"/>
  <c r="B13" i="13"/>
  <c r="I10" i="13"/>
  <c r="H10" i="13"/>
  <c r="I9" i="13"/>
  <c r="H9" i="13"/>
  <c r="I8" i="13"/>
  <c r="H8" i="13"/>
  <c r="I7" i="13"/>
  <c r="H7" i="13"/>
  <c r="I6" i="13"/>
  <c r="H6" i="13"/>
  <c r="I5" i="13"/>
  <c r="H5" i="13"/>
  <c r="E16" i="12" l="1"/>
  <c r="D16" i="12"/>
  <c r="C16" i="12"/>
  <c r="B16" i="12"/>
</calcChain>
</file>

<file path=xl/sharedStrings.xml><?xml version="1.0" encoding="utf-8"?>
<sst xmlns="http://schemas.openxmlformats.org/spreadsheetml/2006/main" count="500" uniqueCount="246">
  <si>
    <t>OBLAST</t>
  </si>
  <si>
    <t>Veřejný sektor</t>
  </si>
  <si>
    <t>Soukromý sektor</t>
  </si>
  <si>
    <t>Ostatní svět</t>
  </si>
  <si>
    <t>ZDROJE CELKEM</t>
  </si>
  <si>
    <t>Kulturní dědictví</t>
  </si>
  <si>
    <t>Výtvarné umění</t>
  </si>
  <si>
    <t>Periodický a neperiodický tisk</t>
  </si>
  <si>
    <t>-</t>
  </si>
  <si>
    <t>Audiovizuální a interaktivní média</t>
  </si>
  <si>
    <t>Architektura</t>
  </si>
  <si>
    <t>Reklama</t>
  </si>
  <si>
    <t>Umělecké vzdělávání</t>
  </si>
  <si>
    <t>Správa a podpora kulturní činnosti</t>
  </si>
  <si>
    <t>Neznámá oblast</t>
  </si>
  <si>
    <t>CELKEM</t>
  </si>
  <si>
    <t>Historické památky</t>
  </si>
  <si>
    <t>Muzeum a galerie</t>
  </si>
  <si>
    <t>Knihovny</t>
  </si>
  <si>
    <t>Divadla</t>
  </si>
  <si>
    <t>Kulturní domy</t>
  </si>
  <si>
    <t>Výstavní sály</t>
  </si>
  <si>
    <t>Rozhlas</t>
  </si>
  <si>
    <t>Televize</t>
  </si>
  <si>
    <t>Příjmy (výnosy) celkem</t>
  </si>
  <si>
    <t>z toho</t>
  </si>
  <si>
    <t>Výdaje (náklady) celkem</t>
  </si>
  <si>
    <t>Rozdíl příjmů (výnosů) a výdajů (nákladů)</t>
  </si>
  <si>
    <t>tržby za vlastní výkony</t>
  </si>
  <si>
    <t>spotřeba materiálu, energie, zboží a služeb</t>
  </si>
  <si>
    <t>osobní náklady</t>
  </si>
  <si>
    <t>ostatní výdaje (náklady)</t>
  </si>
  <si>
    <t>POSKYTOVATEL</t>
  </si>
  <si>
    <t>Muzea a galerie</t>
  </si>
  <si>
    <t>Festivaly</t>
  </si>
  <si>
    <t>Ostatní poskytovatelé</t>
  </si>
  <si>
    <t>Hrubá přidaná hodnota</t>
  </si>
  <si>
    <t>SEKTOR</t>
  </si>
  <si>
    <t>Výdaje na investice</t>
  </si>
  <si>
    <t>NACE</t>
  </si>
  <si>
    <t>a</t>
  </si>
  <si>
    <t>b</t>
  </si>
  <si>
    <t xml:space="preserve">74.20, 90.03 </t>
  </si>
  <si>
    <t xml:space="preserve">85.52 </t>
  </si>
  <si>
    <t>Umělecká řemesla</t>
  </si>
  <si>
    <t>Sektor celkem</t>
  </si>
  <si>
    <t>Film a video</t>
  </si>
  <si>
    <t xml:space="preserve">59.11, 12, 13, 14, 77.22, 47.63 (část) </t>
  </si>
  <si>
    <t xml:space="preserve">Hudba </t>
  </si>
  <si>
    <t xml:space="preserve">60.10 </t>
  </si>
  <si>
    <t xml:space="preserve">60.20 </t>
  </si>
  <si>
    <t>Knihy a tisk</t>
  </si>
  <si>
    <t>Videohry</t>
  </si>
  <si>
    <t xml:space="preserve">58.21 </t>
  </si>
  <si>
    <t xml:space="preserve">71.11 </t>
  </si>
  <si>
    <t xml:space="preserve">73.11 </t>
  </si>
  <si>
    <t>Design</t>
  </si>
  <si>
    <t xml:space="preserve">74.10 </t>
  </si>
  <si>
    <t xml:space="preserve">84.11, 12 (část), 94.99.2 </t>
  </si>
  <si>
    <t>KULTURA CELKEM</t>
  </si>
  <si>
    <t>Počet zaměstn. (přepoč.)
v osobách</t>
  </si>
  <si>
    <t>Počet právnických a fyzických osob</t>
  </si>
  <si>
    <t>Historická památka</t>
  </si>
  <si>
    <t>Archiv</t>
  </si>
  <si>
    <t>Knihovna</t>
  </si>
  <si>
    <t>Divadlo</t>
  </si>
  <si>
    <t>Kulturní dům</t>
  </si>
  <si>
    <t>Organizace ochrany autorských práv a podpora kultury</t>
  </si>
  <si>
    <t>Zdroje investic</t>
  </si>
  <si>
    <t>Z celkových investic</t>
  </si>
  <si>
    <t>státní</t>
  </si>
  <si>
    <t>ze zahraničí</t>
  </si>
  <si>
    <t>vlastní a jiné</t>
  </si>
  <si>
    <t>hmotný majetek</t>
  </si>
  <si>
    <t>nehmotný majetek</t>
  </si>
  <si>
    <t>EU</t>
  </si>
  <si>
    <t>Výstavní sál</t>
  </si>
  <si>
    <t>USA</t>
  </si>
  <si>
    <t>Veřejné zdroje</t>
  </si>
  <si>
    <t>Úroveň hospodaření</t>
  </si>
  <si>
    <t>Zaměstnanci</t>
  </si>
  <si>
    <t>Mzdy</t>
  </si>
  <si>
    <t>Investice</t>
  </si>
  <si>
    <t>zisková marže (%)</t>
  </si>
  <si>
    <t>počet</t>
  </si>
  <si>
    <t>průměrná měsíční mzda v Kč</t>
  </si>
  <si>
    <t>Stupeň soběstačnosti (v %)</t>
  </si>
  <si>
    <r>
      <t>Podíl kultury na hrubé přidané hodnotě (v %)</t>
    </r>
    <r>
      <rPr>
        <vertAlign val="superscript"/>
        <sz val="9"/>
        <color theme="1"/>
        <rFont val="Arial"/>
        <family val="2"/>
        <charset val="238"/>
      </rPr>
      <t>1)</t>
    </r>
  </si>
  <si>
    <r>
      <t>Podíl kultury na HDP (v %)</t>
    </r>
    <r>
      <rPr>
        <vertAlign val="superscript"/>
        <sz val="9"/>
        <color theme="1"/>
        <rFont val="Arial"/>
        <family val="2"/>
        <charset val="238"/>
      </rPr>
      <t>1)</t>
    </r>
  </si>
  <si>
    <t>Kulturní podniky a instituce celkem</t>
  </si>
  <si>
    <t>soukromé</t>
  </si>
  <si>
    <t>ostatní</t>
  </si>
  <si>
    <t>Vydavatelé neperiodického a periodického tisku</t>
  </si>
  <si>
    <t>Kina</t>
  </si>
  <si>
    <r>
      <t>59.20, 47.63 (část)</t>
    </r>
    <r>
      <rPr>
        <vertAlign val="superscript"/>
        <sz val="7"/>
        <color rgb="FF000000"/>
        <rFont val="Arial"/>
        <family val="2"/>
        <charset val="238"/>
      </rPr>
      <t xml:space="preserve">3) </t>
    </r>
  </si>
  <si>
    <r>
      <t>58.11, 13, 14, 63.91, 74.30, 47.61, 62</t>
    </r>
    <r>
      <rPr>
        <vertAlign val="superscript"/>
        <sz val="7"/>
        <color rgb="FF000000"/>
        <rFont val="Arial"/>
        <family val="2"/>
        <charset val="238"/>
      </rPr>
      <t>3)</t>
    </r>
    <r>
      <rPr>
        <sz val="4.5"/>
        <color rgb="FF000000"/>
        <rFont val="Arial"/>
        <family val="2"/>
        <charset val="238"/>
      </rPr>
      <t xml:space="preserve"> </t>
    </r>
  </si>
  <si>
    <t>Periodický a neperiodický tisk</t>
  </si>
  <si>
    <t>Audiovizuální a interaktivní média</t>
  </si>
  <si>
    <t>Nezařazeno do žádné oblasti</t>
  </si>
  <si>
    <t>Správa a podpora kulturní činnosti a neznámá oblast</t>
  </si>
  <si>
    <r>
      <t>Výtvarné umění</t>
    </r>
    <r>
      <rPr>
        <vertAlign val="superscript"/>
        <sz val="8"/>
        <color theme="1"/>
        <rFont val="Arial"/>
        <family val="2"/>
        <charset val="238"/>
      </rPr>
      <t>4)</t>
    </r>
  </si>
  <si>
    <t>podnikatelé</t>
  </si>
  <si>
    <t>Počet návštěv kulturních zařízení na 10 tis. obyvatel</t>
  </si>
  <si>
    <t>Tabulka 1</t>
  </si>
  <si>
    <t>Tabulka 2</t>
  </si>
  <si>
    <t>Tabulka 3</t>
  </si>
  <si>
    <t>Tabulka 4</t>
  </si>
  <si>
    <t>Tabulka 6</t>
  </si>
  <si>
    <t>Tabulka 8</t>
  </si>
  <si>
    <t>Tabulka 9</t>
  </si>
  <si>
    <t>Tabulka 10</t>
  </si>
  <si>
    <t>Tabulka 11</t>
  </si>
  <si>
    <t>Tabulka 12</t>
  </si>
  <si>
    <t>Tabulka 13</t>
  </si>
  <si>
    <t>Obsah tabulkové části</t>
  </si>
  <si>
    <t>Organizace s převažující kulturní činností</t>
  </si>
  <si>
    <r>
      <t>91.01, 91.02, 91.03, 72.20 (část), 47.78, 47.79</t>
    </r>
    <r>
      <rPr>
        <vertAlign val="superscript"/>
        <sz val="7"/>
        <color theme="1"/>
        <rFont val="Arial"/>
        <family val="2"/>
        <charset val="238"/>
      </rPr>
      <t>3)</t>
    </r>
  </si>
  <si>
    <t xml:space="preserve">90.01, 90.02, 90.04 </t>
  </si>
  <si>
    <t>Scénické umění</t>
  </si>
  <si>
    <t>Zahraniční zdroje</t>
  </si>
  <si>
    <t>Celkem</t>
  </si>
  <si>
    <t>celkem</t>
  </si>
  <si>
    <t>zaměstnanci</t>
  </si>
  <si>
    <t>na plný úvazek</t>
  </si>
  <si>
    <t xml:space="preserve"> v organizaci s převažující kulturní činností</t>
  </si>
  <si>
    <t>Mzdy 
v tis. Kč (celkem za rok)</t>
  </si>
  <si>
    <t>Průměrná měsíční mzda
v Kč</t>
  </si>
  <si>
    <t>Pracovníci v kultuře</t>
  </si>
  <si>
    <t>Mzdy zaměstnanců
v kultuře</t>
  </si>
  <si>
    <t>Tabulka 3 Příjmy a výdaje kulturních institucí podle kulturních oblastí v roce 2021</t>
  </si>
  <si>
    <t>Tabulka 4 Příjmy a výdaje kulturních institucí podle poskytovatelů kulturních služeb v roce 2021</t>
  </si>
  <si>
    <t>odd. 14, 15, 16, 17, 23, 25, 31, 32 (vybrané ekonomické činnosti)</t>
  </si>
  <si>
    <t>stupeň soběstačnosti (%)</t>
  </si>
  <si>
    <t>povolání kulturního charakteru</t>
  </si>
  <si>
    <t>povolání neznámého charakteru</t>
  </si>
  <si>
    <t>Dobrovolníci</t>
  </si>
  <si>
    <t>povolání
„ne-kulturního“
charakteru</t>
  </si>
  <si>
    <t xml:space="preserve">     Index 2021/2020 (%)</t>
  </si>
  <si>
    <t>Index 2021/2010 (%)</t>
  </si>
  <si>
    <t>Profesionální hudební tělesa</t>
  </si>
  <si>
    <t>Index 2021/2020
(%)</t>
  </si>
  <si>
    <t>Index 2021/2010
(%)</t>
  </si>
  <si>
    <t>Tabulka 8 Zahraniční obchod s kulturním zbožím a službami v roce 2021</t>
  </si>
  <si>
    <t>Tabulka 9 Základní ekonomické ukazatele kultury za rok 2021</t>
  </si>
  <si>
    <t>Výsledky účtu kultury za rok 2021</t>
  </si>
  <si>
    <t>Zdroje financování kultury podle kulturních oblastí v roce 2021</t>
  </si>
  <si>
    <t>Příjmy a výdaje kulturních institucí podle kulturních oblastí v roce 2021</t>
  </si>
  <si>
    <t>Příjmy a výdaje kulturních institucí podle poskytovatelů kulturních služeb v roce 2021</t>
  </si>
  <si>
    <t>Makroekonomické ukazatele podle kulturních oblastí v roce 2021 (odhad)</t>
  </si>
  <si>
    <t>Zaměstnanost a mzdy v kultuře podle poskytovatelů kulturních služeb v roce 2021</t>
  </si>
  <si>
    <t>Tabulka 7</t>
  </si>
  <si>
    <t>Zdroje a rozsah investic v kultuře podle poskytovatelů kulturních služeb v roce 2021</t>
  </si>
  <si>
    <r>
      <t>Tabulka 5a Zaměstnanost a mzdy v kultuře podle poskytovatelů kulturních služeb v roce 2021</t>
    </r>
    <r>
      <rPr>
        <b/>
        <vertAlign val="superscript"/>
        <sz val="12"/>
        <color rgb="FFBC091B"/>
        <rFont val="Arial"/>
        <family val="2"/>
        <charset val="238"/>
      </rPr>
      <t>*)</t>
    </r>
  </si>
  <si>
    <t>Tabulka 6 Zdroje a rozsah investic v kultuře podle poskytovatelů kulturních služeb v roce 2021</t>
  </si>
  <si>
    <t>Tabulka 7 Makroekonomické ukazatele podle kulturních oblastí v roce 2021 (odhad)</t>
  </si>
  <si>
    <t>Tabulka 5a</t>
  </si>
  <si>
    <t>Tabulka 5b</t>
  </si>
  <si>
    <t>Zahraniční obchod s kulturním zbožím a službami v roce 2021</t>
  </si>
  <si>
    <t>Základní ekonomické ukazatele kultury za rok 2021</t>
  </si>
  <si>
    <t>Vybrané ekonomické ukazatele v trojsektorovém členění kultury za rok 2021 (sl. 3–5 odhad)</t>
  </si>
  <si>
    <t>Časové řady základních ekonomických ukazatelů  kultury za vybraná léta období 2010–2021</t>
  </si>
  <si>
    <t>Tabulka 12 Počet vybraných poskytovatelů kulturních služeb v roce 2021</t>
  </si>
  <si>
    <t>Návštěvnost kulturních zařízení podle poskytovatelů kulturních služeb v letech 2010–2021</t>
  </si>
  <si>
    <t>Počet vybraných poskytovatelů kulturních služeb v roce 2021</t>
  </si>
  <si>
    <t>Zaměstnanost v kultuře podle kulturních oblastí v roce 2021 (s využitím Výběrového šetření pracovních sil)</t>
  </si>
  <si>
    <r>
      <rPr>
        <vertAlign val="superscript"/>
        <sz val="8"/>
        <color theme="1"/>
        <rFont val="Arial"/>
        <family val="2"/>
        <charset val="238"/>
      </rPr>
      <t>*)</t>
    </r>
    <r>
      <rPr>
        <sz val="8"/>
        <color theme="1"/>
        <rFont val="Arial"/>
        <family val="2"/>
        <charset val="238"/>
      </rPr>
      <t xml:space="preserve"> finanční zdroje představují celkové příjmy snížené o zaplacené daně a poplatky a naopak zvýšené o investiční dotace, vlastní vklady a zvýšené (snížené) o změnu stavu úvěrů a půjček</t>
    </r>
  </si>
  <si>
    <t>Rok</t>
  </si>
  <si>
    <t>Index 2021/2019
(%)</t>
  </si>
  <si>
    <t>Hudební soubor</t>
  </si>
  <si>
    <t>Festival</t>
  </si>
  <si>
    <r>
      <t>Tabulka 1 Zdroje financování kultury podle kulturních oblastí v roce 2021</t>
    </r>
    <r>
      <rPr>
        <b/>
        <vertAlign val="superscript"/>
        <sz val="12"/>
        <color rgb="FFBC091B"/>
        <rFont val="Arial"/>
        <family val="2"/>
        <charset val="238"/>
      </rPr>
      <t>*)</t>
    </r>
  </si>
  <si>
    <t>Tabulka 2 Finanční zdroje podle poskytovatelů kulturních služeb v roce 2021</t>
  </si>
  <si>
    <t xml:space="preserve">Festival  </t>
  </si>
  <si>
    <t>x</t>
  </si>
  <si>
    <t>podíl na kultuře (%)</t>
  </si>
  <si>
    <t>.</t>
  </si>
  <si>
    <r>
      <t>Tabulka 5b Zaměstnanost v kultuře podle kulturních oblastí v roce 2021</t>
    </r>
    <r>
      <rPr>
        <b/>
        <vertAlign val="superscript"/>
        <sz val="12"/>
        <color rgb="FFBC091B"/>
        <rFont val="Arial"/>
        <family val="2"/>
        <charset val="238"/>
      </rPr>
      <t>1)</t>
    </r>
    <r>
      <rPr>
        <b/>
        <sz val="12"/>
        <color rgb="FFBC091B"/>
        <rFont val="Arial"/>
        <family val="2"/>
        <charset val="238"/>
      </rPr>
      <t xml:space="preserve"> (s využitím Výběrového šetření pracovních sil)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</si>
  <si>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Počet pracujících osob zahrnuje zaměstnance (na základě pracovní smlouvy či dohody), podnikatele (se zaměstnanci či bez zaměstnanců) a pomáhající rodinné příslušníky. Pomáhající rodinní příslušníci nejsou zahrnuti v podrobnějším členění.</t>
    </r>
  </si>
  <si>
    <r>
      <rPr>
        <vertAlign val="superscript"/>
        <sz val="8"/>
        <color theme="1"/>
        <rFont val="Arial"/>
        <family val="2"/>
        <charset val="238"/>
      </rPr>
      <t>4)</t>
    </r>
    <r>
      <rPr>
        <sz val="8"/>
        <color theme="1"/>
        <rFont val="Arial"/>
        <family val="2"/>
        <charset val="238"/>
      </rPr>
      <t xml:space="preserve"> Údaje o zaměstnanosti v rámci správních činností spojených s kulturou a činností organizací na podporu kultury nelze v čtyřmístném členění NACE z Výběrového šetření pracovních sil získat.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</si>
  <si>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Jedná se o průměr let 2020–2022.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</si>
  <si>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Část vybraných povolání se prolíná různými kulturními oblastmi, a není proto možné s jistotou určit, do které oblasti spadají (např. herci mohou spadat jak do oblasti scénického umění v rámci svých divadelních aktivit, tak do oblasti audiovizuálních a interaktivních médií v rámci aktivit spojených s filmem či do oblasti reklamy). Proto nejsou kulturní povolání mimo kulturní organizace zařazena do konkrétní oblasti a jsou analyzována pouze jako celek.</t>
    </r>
  </si>
  <si>
    <r>
      <t>Pracující osoby celkem</t>
    </r>
    <r>
      <rPr>
        <b/>
        <vertAlign val="superscript"/>
        <sz val="9"/>
        <color theme="1"/>
        <rFont val="Arial"/>
        <family val="2"/>
        <charset val="238"/>
      </rPr>
      <t>2)</t>
    </r>
  </si>
  <si>
    <r>
      <t>Správa a podpora kulturní činnosti</t>
    </r>
    <r>
      <rPr>
        <vertAlign val="superscript"/>
        <sz val="9"/>
        <color theme="1"/>
        <rFont val="Arial"/>
        <family val="2"/>
        <charset val="238"/>
      </rPr>
      <t>4)</t>
    </r>
  </si>
  <si>
    <r>
      <t>povolání kult. charakteru v organizaci s převažující jinou než kult. činností</t>
    </r>
    <r>
      <rPr>
        <b/>
        <vertAlign val="superscript"/>
        <sz val="9"/>
        <color theme="1"/>
        <rFont val="Arial"/>
        <family val="2"/>
        <charset val="238"/>
      </rPr>
      <t>3)</t>
    </r>
  </si>
  <si>
    <r>
      <t>produkce</t>
    </r>
    <r>
      <rPr>
        <b/>
        <vertAlign val="superscript"/>
        <sz val="9"/>
        <color theme="1"/>
        <rFont val="Arial"/>
        <family val="2"/>
        <charset val="238"/>
      </rPr>
      <t>1)</t>
    </r>
  </si>
  <si>
    <r>
      <t>mezispotřeba</t>
    </r>
    <r>
      <rPr>
        <b/>
        <vertAlign val="superscript"/>
        <sz val="9"/>
        <color theme="1"/>
        <rFont val="Arial"/>
        <family val="2"/>
        <charset val="238"/>
      </rPr>
      <t>2)</t>
    </r>
  </si>
  <si>
    <t>hrubá přidaná hodnota</t>
  </si>
  <si>
    <t>podíl jednotlivých oblastí na celkové hrubé přidané hodnotě
(%)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</si>
  <si>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v základních cenách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</si>
  <si>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v kupních cenách</t>
    </r>
  </si>
  <si>
    <r>
      <t>Vývoz zboží a služeb</t>
    </r>
    <r>
      <rPr>
        <b/>
        <vertAlign val="superscript"/>
        <sz val="8"/>
        <color theme="1"/>
        <rFont val="Arial"/>
        <family val="2"/>
        <charset val="238"/>
      </rPr>
      <t>2)</t>
    </r>
  </si>
  <si>
    <t>Dovoz zboží a služeb</t>
  </si>
  <si>
    <t>Z toho podle typu úvazku</t>
  </si>
  <si>
    <t>V tom podle charakteru povolání</t>
  </si>
  <si>
    <t>Z toho</t>
  </si>
  <si>
    <t>V tom</t>
  </si>
  <si>
    <r>
      <t>Produkce kulturního zboží a služeb organizací s převažující „ne-kulturní činností“</t>
    </r>
    <r>
      <rPr>
        <b/>
        <vertAlign val="superscript"/>
        <sz val="9"/>
        <color theme="1"/>
        <rFont val="Arial"/>
        <family val="2"/>
        <charset val="238"/>
      </rPr>
      <t>1)</t>
    </r>
  </si>
  <si>
    <t>vývoz</t>
  </si>
  <si>
    <t>dovoz</t>
  </si>
  <si>
    <t>saldo</t>
  </si>
  <si>
    <t>index k průměrné mzdě v kultuře</t>
  </si>
  <si>
    <t>podíl krytý dotacemi a granty (%)</t>
  </si>
  <si>
    <t>veřejný sektor celkem</t>
  </si>
  <si>
    <t>soukromý sektor celkem</t>
  </si>
  <si>
    <t>evropské strukturální fondy</t>
  </si>
  <si>
    <t>jiné mezinárodní instituce</t>
  </si>
  <si>
    <t>zahraniční zdroje celkem</t>
  </si>
  <si>
    <t>Tradiční a umělecký sektor</t>
  </si>
  <si>
    <t>Audiovizuální a mediální sektor</t>
  </si>
  <si>
    <t>Kreativní sektor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</si>
  <si>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odhad na základě vlastních propočtů z údajů národního účetnictví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</si>
  <si>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za rozhlasové vysílání (export) jsou k dispozici pouze individuální data, která nelze zveřejnit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</si>
  <si>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údaje za maloobchod se vztahují jen ke sloupcům 1 až 6</t>
    </r>
  </si>
  <si>
    <r>
      <rPr>
        <vertAlign val="superscript"/>
        <sz val="8"/>
        <color theme="1"/>
        <rFont val="Arial"/>
        <family val="2"/>
        <charset val="238"/>
      </rPr>
      <t>4)</t>
    </r>
    <r>
      <rPr>
        <sz val="8"/>
        <color theme="1"/>
        <rFont val="Arial"/>
        <family val="2"/>
        <charset val="238"/>
      </rPr>
      <t xml:space="preserve"> bez designu a uměleckých řemesel</t>
    </r>
  </si>
  <si>
    <t>Tabulka 11 Časové řady základních ekonomických ukazatelů kultury za vybraná léta období 2010–2021</t>
  </si>
  <si>
    <t>Počet zaměstnanců (v osobách)</t>
  </si>
  <si>
    <t>TRADIČNÍ A UMĚLECKÝ SEKTOR</t>
  </si>
  <si>
    <t>AUDIOVIZUÁLNÍ A MEDIÁLNÍ SEKTOR</t>
  </si>
  <si>
    <t>KREATIVNÍ SEKTOR</t>
  </si>
  <si>
    <r>
      <t>Hodnota produkce</t>
    </r>
    <r>
      <rPr>
        <b/>
        <vertAlign val="superscript"/>
        <sz val="8"/>
        <rFont val="Arial"/>
        <family val="2"/>
        <charset val="238"/>
      </rPr>
      <t>1)</t>
    </r>
  </si>
  <si>
    <r>
      <t>Mezi-
spotřeba</t>
    </r>
    <r>
      <rPr>
        <b/>
        <vertAlign val="superscript"/>
        <sz val="8"/>
        <rFont val="Arial"/>
        <family val="2"/>
        <charset val="238"/>
      </rPr>
      <t>1)</t>
    </r>
  </si>
  <si>
    <r>
      <t>Hrubá přidaná hodnota</t>
    </r>
    <r>
      <rPr>
        <b/>
        <vertAlign val="superscript"/>
        <sz val="8"/>
        <rFont val="Arial"/>
        <family val="2"/>
        <charset val="238"/>
      </rPr>
      <t>1)</t>
    </r>
  </si>
  <si>
    <t>podíl na oblasti kultury (%)</t>
  </si>
  <si>
    <t>v tom</t>
  </si>
  <si>
    <t>Tabulka 13 Návštěvnost kulturních zařízení podle poskytovatelů kulturních služeb za vybraná léta období 2010–2021</t>
  </si>
  <si>
    <t>i.d.</t>
  </si>
  <si>
    <t>Ostatní produkce pro veřejnost (soubory a festivaly)</t>
  </si>
  <si>
    <t>Finanční zdroje podle poskytovatelů kulturních služeb v roce 2021</t>
  </si>
  <si>
    <t>v mil. Kč</t>
  </si>
  <si>
    <t>v mil. Kč</t>
  </si>
  <si>
    <r>
      <rPr>
        <vertAlign val="superscript"/>
        <sz val="8"/>
        <color theme="1"/>
        <rFont val="Arial"/>
        <family val="2"/>
        <charset val="238"/>
      </rPr>
      <t xml:space="preserve">*) </t>
    </r>
    <r>
      <rPr>
        <sz val="8"/>
        <color theme="1"/>
        <rFont val="Arial"/>
        <family val="2"/>
        <charset val="238"/>
      </rPr>
      <t>datovými zdroji jsou šetření Kult (MK) a Kult 6-01, P 5-01, Šetření neziskových institucí ČSÚ a doplňková zjišťování NIPOS</t>
    </r>
  </si>
  <si>
    <r>
      <t xml:space="preserve">1) </t>
    </r>
    <r>
      <rPr>
        <sz val="8"/>
        <color theme="1"/>
        <rFont val="Arial"/>
        <family val="2"/>
        <charset val="238"/>
      </rPr>
      <t>využita výrobní metoda propočtu HDP; za rok 2021 odhad z předběžných dat</t>
    </r>
  </si>
  <si>
    <t>Muzeum 
a galerie</t>
  </si>
  <si>
    <t>ústřední 
vládní 
instituce</t>
  </si>
  <si>
    <t>místní 
vládní 
instituce</t>
  </si>
  <si>
    <t>přímé 
výdaje 
domácností</t>
  </si>
  <si>
    <t>nefinanční 
a finanční podniky</t>
  </si>
  <si>
    <t>Veřejné zdroje celkem (v mil. Kč)</t>
  </si>
  <si>
    <t>Náklady celkem (v mil. Kč)</t>
  </si>
  <si>
    <t>Výnosy celkem (v mil. Kč)</t>
  </si>
  <si>
    <t>Průměrná hrubá měsíční mzda (v Kč)</t>
  </si>
  <si>
    <t>Investice (v mil. Kč)</t>
  </si>
  <si>
    <r>
      <t>Hrubá přidaná hodnota (v mld. Kč)</t>
    </r>
    <r>
      <rPr>
        <vertAlign val="superscript"/>
        <sz val="9"/>
        <color theme="1"/>
        <rFont val="Arial"/>
        <family val="2"/>
        <charset val="238"/>
      </rPr>
      <t>1)</t>
    </r>
  </si>
  <si>
    <r>
      <t>Hrubý domácí produkt (v mld. Kč)</t>
    </r>
    <r>
      <rPr>
        <vertAlign val="superscript"/>
        <sz val="9"/>
        <color theme="1"/>
        <rFont val="Arial"/>
        <family val="2"/>
        <charset val="238"/>
      </rPr>
      <t>1)</t>
    </r>
  </si>
  <si>
    <t>nevládní neziskové instituce</t>
  </si>
  <si>
    <t>Tabulka 10 Vybrané ekonomické ukazatele v trojsektorovém členění kultury za rok 2021 (sl. 3–5 odhad)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</si>
</sst>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_ ;[Red]\-#,##0\ "/>
    <numFmt numFmtId="165" formatCode="0.0"/>
    <numFmt numFmtId="166" formatCode="#,##0.0"/>
    <numFmt numFmtId="167" formatCode="_-* #,##0_-;\-* #,##0_-;_-* &quot;-&quot;??_-;_-@_-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BC091B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7"/>
      <color rgb="FF000000"/>
      <name val="Arial"/>
      <family val="2"/>
      <charset val="238"/>
    </font>
    <font>
      <sz val="4.5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12"/>
      <color theme="5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vertAlign val="superscript"/>
      <sz val="12"/>
      <color rgb="FFBC091B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4"/>
      <color rgb="FFBC091B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rgb="FFF9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" fontId="4" fillId="0" borderId="0" applyFont="0" applyFill="0" applyBorder="0">
      <alignment horizontal="right" vertical="center" wrapText="1" indent="2"/>
    </xf>
    <xf numFmtId="0" fontId="22" fillId="0" borderId="0" applyNumberFormat="0" applyFill="0" applyBorder="0" applyAlignment="0" applyProtection="0">
      <alignment vertical="top"/>
      <protection locked="0"/>
    </xf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Border="1"/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4" fillId="0" borderId="10" xfId="0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1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3" fillId="0" borderId="0" xfId="0" applyFont="1" applyAlignment="1"/>
    <xf numFmtId="0" fontId="0" fillId="5" borderId="0" xfId="0" applyFill="1" applyBorder="1"/>
    <xf numFmtId="0" fontId="6" fillId="0" borderId="0" xfId="0" applyFont="1" applyAlignment="1">
      <alignment vertical="center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20" fillId="5" borderId="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5" borderId="0" xfId="0" applyFont="1" applyFill="1" applyBorder="1"/>
    <xf numFmtId="0" fontId="0" fillId="6" borderId="0" xfId="0" applyFill="1" applyBorder="1"/>
    <xf numFmtId="0" fontId="4" fillId="6" borderId="0" xfId="0" applyFont="1" applyFill="1" applyBorder="1"/>
    <xf numFmtId="0" fontId="2" fillId="6" borderId="0" xfId="0" applyFont="1" applyFill="1" applyBorder="1"/>
    <xf numFmtId="0" fontId="22" fillId="5" borderId="0" xfId="2" applyFill="1" applyBorder="1" applyAlignment="1" applyProtection="1"/>
    <xf numFmtId="0" fontId="0" fillId="6" borderId="12" xfId="0" applyFill="1" applyBorder="1"/>
    <xf numFmtId="0" fontId="0" fillId="6" borderId="10" xfId="0" applyFill="1" applyBorder="1"/>
    <xf numFmtId="0" fontId="2" fillId="2" borderId="7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10" xfId="0" applyFill="1" applyBorder="1" applyAlignment="1">
      <alignment vertical="center"/>
    </xf>
    <xf numFmtId="0" fontId="4" fillId="5" borderId="10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3" fillId="5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 wrapText="1" indent="1"/>
    </xf>
    <xf numFmtId="3" fontId="4" fillId="0" borderId="1" xfId="0" applyNumberFormat="1" applyFont="1" applyBorder="1" applyAlignment="1">
      <alignment horizontal="right" vertical="center" wrapText="1" indent="1"/>
    </xf>
    <xf numFmtId="3" fontId="2" fillId="3" borderId="1" xfId="0" applyNumberFormat="1" applyFont="1" applyFill="1" applyBorder="1" applyAlignment="1">
      <alignment horizontal="right" vertical="center" wrapText="1" indent="1"/>
    </xf>
    <xf numFmtId="3" fontId="0" fillId="0" borderId="0" xfId="0" applyNumberFormat="1" applyFill="1" applyAlignment="1">
      <alignment vertical="center"/>
    </xf>
    <xf numFmtId="3" fontId="0" fillId="5" borderId="0" xfId="0" applyNumberFormat="1" applyFill="1" applyBorder="1"/>
    <xf numFmtId="0" fontId="4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10" xfId="0" applyBorder="1"/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4" fillId="5" borderId="0" xfId="0" applyFont="1" applyFill="1" applyBorder="1"/>
    <xf numFmtId="0" fontId="22" fillId="5" borderId="0" xfId="2" applyFill="1" applyBorder="1" applyAlignment="1" applyProtection="1"/>
    <xf numFmtId="3" fontId="4" fillId="0" borderId="11" xfId="0" applyNumberFormat="1" applyFont="1" applyBorder="1" applyAlignment="1">
      <alignment horizontal="right" vertical="center" wrapText="1" indent="1"/>
    </xf>
    <xf numFmtId="3" fontId="2" fillId="3" borderId="11" xfId="0" applyNumberFormat="1" applyFont="1" applyFill="1" applyBorder="1" applyAlignment="1">
      <alignment horizontal="right" vertical="center" wrapText="1" indent="1"/>
    </xf>
    <xf numFmtId="3" fontId="2" fillId="3" borderId="0" xfId="0" applyNumberFormat="1" applyFont="1" applyFill="1" applyBorder="1" applyAlignment="1">
      <alignment horizontal="right" vertical="center" wrapText="1" indent="1"/>
    </xf>
    <xf numFmtId="3" fontId="2" fillId="3" borderId="14" xfId="0" applyNumberFormat="1" applyFont="1" applyFill="1" applyBorder="1" applyAlignment="1">
      <alignment horizontal="right" vertical="center" wrapText="1" indent="1"/>
    </xf>
    <xf numFmtId="0" fontId="6" fillId="0" borderId="0" xfId="0" applyFont="1" applyAlignment="1"/>
    <xf numFmtId="0" fontId="6" fillId="5" borderId="0" xfId="0" applyFont="1" applyFill="1" applyBorder="1" applyAlignment="1">
      <alignment horizontal="left" wrapText="1"/>
    </xf>
    <xf numFmtId="3" fontId="4" fillId="0" borderId="15" xfId="0" applyNumberFormat="1" applyFont="1" applyBorder="1" applyAlignment="1">
      <alignment horizontal="right" vertical="center" wrapText="1" indent="1"/>
    </xf>
    <xf numFmtId="3" fontId="4" fillId="0" borderId="14" xfId="0" applyNumberFormat="1" applyFont="1" applyBorder="1" applyAlignment="1">
      <alignment horizontal="right" vertical="center" wrapText="1" indent="1"/>
    </xf>
    <xf numFmtId="0" fontId="6" fillId="5" borderId="0" xfId="0" applyFont="1" applyFill="1" applyBorder="1" applyAlignment="1">
      <alignment wrapText="1"/>
    </xf>
    <xf numFmtId="0" fontId="0" fillId="5" borderId="0" xfId="0" applyFill="1"/>
    <xf numFmtId="0" fontId="4" fillId="5" borderId="0" xfId="0" applyFont="1" applyFill="1" applyBorder="1" applyAlignment="1">
      <alignment horizontal="right" wrapText="1"/>
    </xf>
    <xf numFmtId="0" fontId="6" fillId="0" borderId="0" xfId="0" applyFont="1" applyFill="1"/>
    <xf numFmtId="0" fontId="0" fillId="0" borderId="0" xfId="0" applyFill="1"/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5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3" fontId="0" fillId="0" borderId="0" xfId="0" applyNumberFormat="1"/>
    <xf numFmtId="3" fontId="0" fillId="5" borderId="0" xfId="0" applyNumberFormat="1" applyFill="1"/>
    <xf numFmtId="3" fontId="0" fillId="5" borderId="0" xfId="0" applyNumberFormat="1" applyFill="1" applyAlignment="1">
      <alignment vertical="center"/>
    </xf>
    <xf numFmtId="167" fontId="0" fillId="0" borderId="0" xfId="0" applyNumberFormat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165" fontId="0" fillId="0" borderId="0" xfId="0" applyNumberFormat="1"/>
    <xf numFmtId="0" fontId="2" fillId="6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 wrapText="1" indent="1"/>
    </xf>
    <xf numFmtId="3" fontId="4" fillId="5" borderId="3" xfId="0" applyNumberFormat="1" applyFont="1" applyFill="1" applyBorder="1" applyAlignment="1">
      <alignment horizontal="right" vertical="center" wrapText="1" indent="1"/>
    </xf>
    <xf numFmtId="3" fontId="4" fillId="5" borderId="0" xfId="0" applyNumberFormat="1" applyFont="1" applyFill="1" applyAlignment="1">
      <alignment horizontal="right" vertical="center" wrapText="1" indent="1"/>
    </xf>
    <xf numFmtId="3" fontId="4" fillId="5" borderId="14" xfId="0" applyNumberFormat="1" applyFont="1" applyFill="1" applyBorder="1" applyAlignment="1">
      <alignment horizontal="right" vertical="center" wrapText="1" inden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right" vertical="center" wrapText="1" indent="1"/>
    </xf>
    <xf numFmtId="0" fontId="4" fillId="0" borderId="3" xfId="0" applyFont="1" applyBorder="1" applyAlignment="1">
      <alignment horizontal="right" vertical="center" wrapText="1" indent="1"/>
    </xf>
    <xf numFmtId="3" fontId="4" fillId="0" borderId="12" xfId="0" applyNumberFormat="1" applyFont="1" applyBorder="1" applyAlignment="1">
      <alignment horizontal="right" vertical="center" wrapText="1" indent="1"/>
    </xf>
    <xf numFmtId="0" fontId="4" fillId="5" borderId="15" xfId="0" applyFont="1" applyFill="1" applyBorder="1" applyAlignment="1">
      <alignment horizontal="right" vertical="center" wrapText="1" indent="1"/>
    </xf>
    <xf numFmtId="0" fontId="4" fillId="5" borderId="14" xfId="0" applyFont="1" applyFill="1" applyBorder="1" applyAlignment="1">
      <alignment horizontal="right" vertical="center" wrapText="1" indent="1"/>
    </xf>
    <xf numFmtId="0" fontId="4" fillId="5" borderId="11" xfId="0" applyFont="1" applyFill="1" applyBorder="1" applyAlignment="1">
      <alignment horizontal="right" vertical="center" wrapText="1" indent="1"/>
    </xf>
    <xf numFmtId="3" fontId="1" fillId="0" borderId="3" xfId="0" applyNumberFormat="1" applyFont="1" applyBorder="1" applyAlignment="1">
      <alignment horizontal="right" vertical="center" wrapText="1" indent="1"/>
    </xf>
    <xf numFmtId="3" fontId="1" fillId="0" borderId="11" xfId="0" applyNumberFormat="1" applyFont="1" applyBorder="1" applyAlignment="1">
      <alignment horizontal="right" vertical="center" wrapText="1" indent="1"/>
    </xf>
    <xf numFmtId="3" fontId="1" fillId="0" borderId="0" xfId="0" applyNumberFormat="1" applyFont="1" applyBorder="1" applyAlignment="1">
      <alignment horizontal="right" vertical="center" wrapText="1" indent="1"/>
    </xf>
    <xf numFmtId="3" fontId="31" fillId="3" borderId="11" xfId="0" applyNumberFormat="1" applyFont="1" applyFill="1" applyBorder="1" applyAlignment="1">
      <alignment horizontal="right" vertical="center" wrapText="1" indent="1"/>
    </xf>
    <xf numFmtId="3" fontId="31" fillId="3" borderId="0" xfId="0" applyNumberFormat="1" applyFont="1" applyFill="1" applyBorder="1" applyAlignment="1">
      <alignment horizontal="right" vertical="center" wrapText="1" indent="1"/>
    </xf>
    <xf numFmtId="165" fontId="4" fillId="0" borderId="11" xfId="0" applyNumberFormat="1" applyFont="1" applyBorder="1" applyAlignment="1">
      <alignment horizontal="right" vertical="center" wrapText="1" indent="1"/>
    </xf>
    <xf numFmtId="165" fontId="4" fillId="0" borderId="0" xfId="0" applyNumberFormat="1" applyFont="1" applyBorder="1" applyAlignment="1">
      <alignment horizontal="right" vertical="center" wrapText="1" indent="1"/>
    </xf>
    <xf numFmtId="165" fontId="2" fillId="3" borderId="11" xfId="0" applyNumberFormat="1" applyFont="1" applyFill="1" applyBorder="1" applyAlignment="1">
      <alignment horizontal="right" vertical="center" wrapText="1" indent="1"/>
    </xf>
    <xf numFmtId="165" fontId="2" fillId="3" borderId="0" xfId="0" applyNumberFormat="1" applyFont="1" applyFill="1" applyBorder="1" applyAlignment="1">
      <alignment horizontal="right" vertical="center" wrapText="1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11" fillId="0" borderId="11" xfId="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3" borderId="4" xfId="0" applyNumberFormat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3" fontId="11" fillId="4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24" fillId="3" borderId="11" xfId="0" applyNumberFormat="1" applyFont="1" applyFill="1" applyBorder="1" applyAlignment="1">
      <alignment horizontal="right" vertical="center" wrapText="1"/>
    </xf>
    <xf numFmtId="3" fontId="24" fillId="3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4" fillId="5" borderId="1" xfId="0" applyFont="1" applyFill="1" applyBorder="1" applyAlignment="1">
      <alignment horizontal="right" vertical="center" wrapText="1" indent="1"/>
    </xf>
    <xf numFmtId="3" fontId="4" fillId="5" borderId="14" xfId="0" applyNumberFormat="1" applyFont="1" applyFill="1" applyBorder="1" applyAlignment="1">
      <alignment horizontal="right" vertical="center" indent="1"/>
    </xf>
    <xf numFmtId="3" fontId="4" fillId="5" borderId="11" xfId="0" applyNumberFormat="1" applyFont="1" applyFill="1" applyBorder="1" applyAlignment="1">
      <alignment horizontal="right" vertical="center" indent="1"/>
    </xf>
    <xf numFmtId="3" fontId="4" fillId="5" borderId="6" xfId="0" applyNumberFormat="1" applyFont="1" applyFill="1" applyBorder="1" applyAlignment="1">
      <alignment horizontal="right" vertical="center" wrapText="1" indent="1"/>
    </xf>
    <xf numFmtId="3" fontId="4" fillId="5" borderId="1" xfId="0" applyNumberFormat="1" applyFont="1" applyFill="1" applyBorder="1" applyAlignment="1">
      <alignment horizontal="right" vertical="center" wrapText="1" indent="1"/>
    </xf>
    <xf numFmtId="3" fontId="21" fillId="5" borderId="0" xfId="0" applyNumberFormat="1" applyFont="1" applyFill="1" applyAlignment="1">
      <alignment horizontal="right" vertical="center" wrapText="1" indent="1"/>
    </xf>
    <xf numFmtId="3" fontId="25" fillId="5" borderId="0" xfId="0" applyNumberFormat="1" applyFont="1" applyFill="1" applyAlignment="1">
      <alignment horizontal="righ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7" fontId="2" fillId="3" borderId="14" xfId="5" applyNumberFormat="1" applyFont="1" applyFill="1" applyBorder="1" applyAlignment="1">
      <alignment vertical="center" wrapText="1"/>
    </xf>
    <xf numFmtId="3" fontId="4" fillId="5" borderId="15" xfId="0" applyNumberFormat="1" applyFont="1" applyFill="1" applyBorder="1" applyAlignment="1">
      <alignment horizontal="right" vertical="center" wrapText="1" indent="1"/>
    </xf>
    <xf numFmtId="164" fontId="4" fillId="5" borderId="0" xfId="0" applyNumberFormat="1" applyFont="1" applyFill="1" applyBorder="1" applyAlignment="1">
      <alignment horizontal="right" vertical="center" wrapText="1" indent="1"/>
    </xf>
    <xf numFmtId="0" fontId="0" fillId="5" borderId="0" xfId="0" applyFill="1" applyBorder="1" applyAlignment="1">
      <alignment vertical="center"/>
    </xf>
    <xf numFmtId="165" fontId="4" fillId="5" borderId="11" xfId="0" applyNumberFormat="1" applyFont="1" applyFill="1" applyBorder="1" applyAlignment="1">
      <alignment horizontal="right" vertical="center" wrapText="1" indent="1"/>
    </xf>
    <xf numFmtId="167" fontId="4" fillId="5" borderId="3" xfId="5" applyNumberFormat="1" applyFont="1" applyFill="1" applyBorder="1" applyAlignment="1">
      <alignment horizontal="right" vertical="center"/>
    </xf>
    <xf numFmtId="3" fontId="21" fillId="5" borderId="0" xfId="0" applyNumberFormat="1" applyFont="1" applyFill="1" applyBorder="1" applyAlignment="1">
      <alignment horizontal="right" vertical="center" wrapText="1" indent="1"/>
    </xf>
    <xf numFmtId="167" fontId="4" fillId="5" borderId="11" xfId="5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 wrapText="1" indent="1"/>
    </xf>
    <xf numFmtId="167" fontId="4" fillId="5" borderId="0" xfId="5" applyNumberFormat="1" applyFont="1" applyFill="1" applyAlignment="1">
      <alignment horizontal="right" vertical="center"/>
    </xf>
    <xf numFmtId="3" fontId="28" fillId="3" borderId="0" xfId="0" applyNumberFormat="1" applyFont="1" applyFill="1" applyBorder="1" applyAlignment="1">
      <alignment horizontal="right" vertical="center" wrapText="1" indent="1"/>
    </xf>
    <xf numFmtId="3" fontId="6" fillId="5" borderId="11" xfId="0" applyNumberFormat="1" applyFont="1" applyFill="1" applyBorder="1" applyAlignment="1">
      <alignment horizontal="right" vertical="center" wrapText="1"/>
    </xf>
    <xf numFmtId="3" fontId="11" fillId="5" borderId="11" xfId="0" applyNumberFormat="1" applyFont="1" applyFill="1" applyBorder="1" applyAlignment="1">
      <alignment horizontal="right" vertical="center" wrapText="1"/>
    </xf>
    <xf numFmtId="3" fontId="11" fillId="5" borderId="4" xfId="0" applyNumberFormat="1" applyFont="1" applyFill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3" fontId="6" fillId="5" borderId="4" xfId="0" applyNumberFormat="1" applyFont="1" applyFill="1" applyBorder="1" applyAlignment="1">
      <alignment horizontal="right" vertical="center" wrapText="1"/>
    </xf>
    <xf numFmtId="3" fontId="6" fillId="5" borderId="13" xfId="0" applyNumberFormat="1" applyFont="1" applyFill="1" applyBorder="1" applyAlignment="1">
      <alignment horizontal="right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0" fontId="4" fillId="5" borderId="0" xfId="0" applyFont="1" applyFill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16" fillId="0" borderId="10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165" fontId="4" fillId="0" borderId="0" xfId="0" applyNumberFormat="1" applyFont="1" applyAlignment="1">
      <alignment horizontal="right" vertical="center" wrapText="1" indent="1"/>
    </xf>
    <xf numFmtId="166" fontId="4" fillId="0" borderId="11" xfId="0" applyNumberFormat="1" applyFont="1" applyBorder="1" applyAlignment="1">
      <alignment horizontal="right" vertical="center" wrapText="1" indent="1"/>
    </xf>
    <xf numFmtId="166" fontId="4" fillId="5" borderId="11" xfId="0" applyNumberFormat="1" applyFont="1" applyFill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wrapText="1" indent="1"/>
    </xf>
    <xf numFmtId="2" fontId="4" fillId="5" borderId="11" xfId="0" applyNumberFormat="1" applyFont="1" applyFill="1" applyBorder="1" applyAlignment="1">
      <alignment horizontal="right" vertical="center" wrapText="1" indent="1"/>
    </xf>
    <xf numFmtId="0" fontId="4" fillId="5" borderId="14" xfId="0" applyFont="1" applyFill="1" applyBorder="1" applyAlignment="1">
      <alignment horizontal="right" vertical="center" indent="1"/>
    </xf>
    <xf numFmtId="165" fontId="2" fillId="3" borderId="1" xfId="0" applyNumberFormat="1" applyFont="1" applyFill="1" applyBorder="1" applyAlignment="1">
      <alignment horizontal="right" vertical="center" wrapText="1" indent="1"/>
    </xf>
    <xf numFmtId="3" fontId="2" fillId="5" borderId="0" xfId="0" applyNumberFormat="1" applyFont="1" applyFill="1" applyAlignment="1">
      <alignment horizontal="right" vertical="center" wrapText="1" indent="1"/>
    </xf>
    <xf numFmtId="0" fontId="4" fillId="5" borderId="11" xfId="0" applyFont="1" applyFill="1" applyBorder="1" applyAlignment="1">
      <alignment horizontal="right" vertical="center" wrapText="1" indent="2"/>
    </xf>
    <xf numFmtId="1" fontId="4" fillId="5" borderId="11" xfId="0" applyNumberFormat="1" applyFont="1" applyFill="1" applyBorder="1" applyAlignment="1">
      <alignment horizontal="right" vertical="center" wrapText="1" indent="1"/>
    </xf>
    <xf numFmtId="1" fontId="4" fillId="5" borderId="0" xfId="0" applyNumberFormat="1" applyFont="1" applyFill="1" applyBorder="1" applyAlignment="1">
      <alignment horizontal="right" vertical="center" wrapText="1" indent="1"/>
    </xf>
    <xf numFmtId="3" fontId="2" fillId="5" borderId="14" xfId="0" applyNumberFormat="1" applyFont="1" applyFill="1" applyBorder="1" applyAlignment="1">
      <alignment horizontal="right" vertical="center" wrapText="1" indent="1"/>
    </xf>
    <xf numFmtId="3" fontId="25" fillId="5" borderId="14" xfId="0" applyNumberFormat="1" applyFont="1" applyFill="1" applyBorder="1" applyAlignment="1">
      <alignment horizontal="right" vertical="center" wrapText="1" indent="1"/>
    </xf>
    <xf numFmtId="165" fontId="25" fillId="5" borderId="14" xfId="0" applyNumberFormat="1" applyFont="1" applyFill="1" applyBorder="1" applyAlignment="1">
      <alignment horizontal="right" vertical="center" wrapText="1" indent="1"/>
    </xf>
    <xf numFmtId="1" fontId="4" fillId="0" borderId="11" xfId="0" applyNumberFormat="1" applyFont="1" applyBorder="1" applyAlignment="1">
      <alignment horizontal="right" vertical="center" wrapText="1" indent="1"/>
    </xf>
    <xf numFmtId="3" fontId="2" fillId="3" borderId="2" xfId="0" applyNumberFormat="1" applyFont="1" applyFill="1" applyBorder="1" applyAlignment="1">
      <alignment horizontal="right" vertical="center" wrapText="1" indent="1"/>
    </xf>
    <xf numFmtId="165" fontId="2" fillId="3" borderId="2" xfId="0" applyNumberFormat="1" applyFont="1" applyFill="1" applyBorder="1" applyAlignment="1">
      <alignment horizontal="right" vertical="center" wrapText="1" indent="1"/>
    </xf>
    <xf numFmtId="165" fontId="2" fillId="3" borderId="7" xfId="0" applyNumberFormat="1" applyFont="1" applyFill="1" applyBorder="1" applyAlignment="1">
      <alignment horizontal="right" vertical="center" wrapText="1" indent="1"/>
    </xf>
  </cellXfs>
  <cellStyles count="6">
    <cellStyle name="Čárka" xfId="5" builtinId="3"/>
    <cellStyle name="Čárka 2" xfId="4"/>
    <cellStyle name="Hypertextový odkaz" xfId="2" builtinId="8"/>
    <cellStyle name="Normální" xfId="0" builtinId="0"/>
    <cellStyle name="Normální 2" xfId="3"/>
    <cellStyle name="Styl 1" xfId="1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/>
  </sheetViews>
  <sheetFormatPr defaultColWidth="9.140625" defaultRowHeight="15" x14ac:dyDescent="0.25"/>
  <cols>
    <col min="1" max="1" width="12.5703125" style="30" customWidth="1"/>
    <col min="2" max="16384" width="9.140625" style="30"/>
  </cols>
  <sheetData>
    <row r="1" spans="1:10" ht="48" customHeight="1" x14ac:dyDescent="0.25">
      <c r="A1" s="53" t="s">
        <v>144</v>
      </c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1" t="s">
        <v>114</v>
      </c>
      <c r="B3" s="40"/>
      <c r="C3" s="40"/>
      <c r="D3" s="39"/>
      <c r="E3" s="39"/>
      <c r="F3" s="39"/>
      <c r="G3" s="39"/>
      <c r="H3" s="39"/>
      <c r="I3" s="39"/>
      <c r="J3" s="39"/>
    </row>
    <row r="4" spans="1:10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x14ac:dyDescent="0.25">
      <c r="A5" s="42" t="s">
        <v>103</v>
      </c>
      <c r="B5" s="38" t="s">
        <v>145</v>
      </c>
      <c r="C5" s="38"/>
      <c r="D5" s="38"/>
      <c r="E5" s="38"/>
      <c r="F5" s="38"/>
      <c r="G5" s="38"/>
    </row>
    <row r="6" spans="1:10" x14ac:dyDescent="0.25">
      <c r="A6" s="42" t="s">
        <v>104</v>
      </c>
      <c r="B6" s="38" t="s">
        <v>227</v>
      </c>
      <c r="C6" s="38"/>
      <c r="D6" s="38"/>
    </row>
    <row r="7" spans="1:10" x14ac:dyDescent="0.25">
      <c r="A7" s="42" t="s">
        <v>105</v>
      </c>
      <c r="B7" s="38" t="s">
        <v>146</v>
      </c>
      <c r="C7" s="38"/>
      <c r="D7" s="38"/>
    </row>
    <row r="8" spans="1:10" x14ac:dyDescent="0.25">
      <c r="A8" s="42" t="s">
        <v>106</v>
      </c>
      <c r="B8" s="38" t="s">
        <v>147</v>
      </c>
      <c r="C8" s="38"/>
      <c r="D8" s="38"/>
    </row>
    <row r="9" spans="1:10" x14ac:dyDescent="0.25">
      <c r="A9" s="70" t="s">
        <v>155</v>
      </c>
      <c r="B9" s="38" t="s">
        <v>149</v>
      </c>
      <c r="C9" s="38"/>
      <c r="D9" s="38"/>
    </row>
    <row r="10" spans="1:10" x14ac:dyDescent="0.25">
      <c r="A10" s="70" t="s">
        <v>156</v>
      </c>
      <c r="B10" s="69" t="s">
        <v>164</v>
      </c>
      <c r="C10" s="38"/>
      <c r="D10" s="38"/>
    </row>
    <row r="11" spans="1:10" x14ac:dyDescent="0.25">
      <c r="A11" s="70" t="s">
        <v>107</v>
      </c>
      <c r="B11" s="38" t="s">
        <v>151</v>
      </c>
      <c r="C11" s="38"/>
      <c r="D11" s="38"/>
    </row>
    <row r="12" spans="1:10" x14ac:dyDescent="0.25">
      <c r="A12" s="70" t="s">
        <v>150</v>
      </c>
      <c r="B12" s="38" t="s">
        <v>148</v>
      </c>
      <c r="C12" s="38"/>
      <c r="D12" s="38"/>
    </row>
    <row r="13" spans="1:10" x14ac:dyDescent="0.25">
      <c r="A13" s="42" t="s">
        <v>108</v>
      </c>
      <c r="B13" s="38" t="s">
        <v>157</v>
      </c>
      <c r="C13" s="38"/>
      <c r="D13" s="38"/>
    </row>
    <row r="14" spans="1:10" x14ac:dyDescent="0.25">
      <c r="A14" s="42" t="s">
        <v>109</v>
      </c>
      <c r="B14" s="38" t="s">
        <v>158</v>
      </c>
      <c r="C14" s="38"/>
      <c r="D14" s="38"/>
    </row>
    <row r="15" spans="1:10" x14ac:dyDescent="0.25">
      <c r="A15" s="42" t="s">
        <v>110</v>
      </c>
      <c r="B15" s="38" t="s">
        <v>159</v>
      </c>
      <c r="C15" s="38"/>
      <c r="D15" s="38"/>
    </row>
    <row r="16" spans="1:10" x14ac:dyDescent="0.25">
      <c r="A16" s="42" t="s">
        <v>111</v>
      </c>
      <c r="B16" s="38" t="s">
        <v>160</v>
      </c>
      <c r="C16" s="38"/>
      <c r="D16" s="38"/>
    </row>
    <row r="17" spans="1:4" x14ac:dyDescent="0.25">
      <c r="A17" s="42" t="s">
        <v>112</v>
      </c>
      <c r="B17" s="38" t="s">
        <v>163</v>
      </c>
      <c r="C17" s="38"/>
      <c r="D17" s="38"/>
    </row>
    <row r="18" spans="1:4" x14ac:dyDescent="0.25">
      <c r="A18" s="42" t="s">
        <v>113</v>
      </c>
      <c r="B18" s="38" t="s">
        <v>162</v>
      </c>
      <c r="C18" s="38"/>
      <c r="D18" s="38"/>
    </row>
  </sheetData>
  <hyperlinks>
    <hyperlink ref="A5" location="'1'!A1" display="Tabulka 1"/>
    <hyperlink ref="A6" location="'2'!A1" display="Tabulka 2"/>
    <hyperlink ref="A7" location="'3'!A1" display="Tabulka 3"/>
    <hyperlink ref="A8" location="'4'!A1" display="Tabulka 4"/>
    <hyperlink ref="A9" location="'5a'!A1" display="Tabulka 5a"/>
    <hyperlink ref="A10" location="'5b'!A1" display="Tabulka 5b"/>
    <hyperlink ref="A11" location="'6'!A1" display="Tabulka 6"/>
    <hyperlink ref="A12" location="'7'!A1" display="Tabulka 7"/>
    <hyperlink ref="A13" location="'8'!A1" display="Tabulka 8"/>
    <hyperlink ref="A14" location="'9'!A1" display="Tabulka 9"/>
    <hyperlink ref="A16" location="'11'!A1" display="Tabulka 11"/>
    <hyperlink ref="A17" location="'12'!A1" display="Tabulka 12"/>
    <hyperlink ref="A18" location="'13'!A1" display="Tabulka 13"/>
    <hyperlink ref="A15" location="'10'!A1" display="Tabulka 10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/>
  </sheetViews>
  <sheetFormatPr defaultColWidth="9.140625" defaultRowHeight="15" x14ac:dyDescent="0.25"/>
  <cols>
    <col min="1" max="1" width="23.42578125" style="13" customWidth="1"/>
    <col min="2" max="10" width="11.42578125" style="13" customWidth="1"/>
    <col min="11" max="11" width="13.85546875" style="13" customWidth="1"/>
    <col min="12" max="13" width="9.140625" style="13"/>
    <col min="14" max="14" width="10.28515625" style="13" bestFit="1" customWidth="1"/>
    <col min="15" max="16384" width="9.140625" style="13"/>
  </cols>
  <sheetData>
    <row r="1" spans="1:14" ht="15.75" x14ac:dyDescent="0.25">
      <c r="A1" s="94" t="s">
        <v>142</v>
      </c>
      <c r="B1" s="96"/>
      <c r="C1" s="96"/>
      <c r="D1" s="96"/>
      <c r="E1" s="96"/>
      <c r="F1" s="96"/>
      <c r="G1" s="96"/>
      <c r="H1" s="96"/>
      <c r="I1" s="96"/>
      <c r="J1" s="96"/>
    </row>
    <row r="2" spans="1:14" ht="16.5" customHeight="1" x14ac:dyDescent="0.25">
      <c r="A2" s="26"/>
      <c r="B2" s="14"/>
      <c r="C2" s="14"/>
      <c r="D2" s="14"/>
      <c r="E2" s="14"/>
      <c r="F2" s="14"/>
      <c r="G2" s="14"/>
      <c r="H2" s="14"/>
      <c r="I2" s="14"/>
      <c r="J2" s="15" t="s">
        <v>228</v>
      </c>
    </row>
    <row r="3" spans="1:14" ht="25.5" customHeight="1" x14ac:dyDescent="0.25">
      <c r="A3" s="198" t="s">
        <v>0</v>
      </c>
      <c r="B3" s="197" t="s">
        <v>75</v>
      </c>
      <c r="C3" s="198"/>
      <c r="D3" s="197" t="s">
        <v>77</v>
      </c>
      <c r="E3" s="198"/>
      <c r="F3" s="197" t="s">
        <v>3</v>
      </c>
      <c r="G3" s="198"/>
      <c r="H3" s="202" t="s">
        <v>15</v>
      </c>
      <c r="I3" s="202"/>
      <c r="J3" s="202"/>
    </row>
    <row r="4" spans="1:14" ht="25.5" customHeight="1" x14ac:dyDescent="0.25">
      <c r="A4" s="194"/>
      <c r="B4" s="108" t="s">
        <v>197</v>
      </c>
      <c r="C4" s="108" t="s">
        <v>198</v>
      </c>
      <c r="D4" s="108" t="s">
        <v>197</v>
      </c>
      <c r="E4" s="108" t="s">
        <v>198</v>
      </c>
      <c r="F4" s="108" t="s">
        <v>197</v>
      </c>
      <c r="G4" s="108" t="s">
        <v>198</v>
      </c>
      <c r="H4" s="108" t="s">
        <v>197</v>
      </c>
      <c r="I4" s="108" t="s">
        <v>198</v>
      </c>
      <c r="J4" s="107" t="s">
        <v>199</v>
      </c>
    </row>
    <row r="5" spans="1:14" ht="36" customHeight="1" x14ac:dyDescent="0.25">
      <c r="A5" s="12" t="s">
        <v>5</v>
      </c>
      <c r="B5" s="177">
        <v>370.58727699999997</v>
      </c>
      <c r="C5" s="177">
        <v>1371.2264710000002</v>
      </c>
      <c r="D5" s="177">
        <v>11.146068000000001</v>
      </c>
      <c r="E5" s="177">
        <v>184.101313</v>
      </c>
      <c r="F5" s="177">
        <v>81.741529000000014</v>
      </c>
      <c r="G5" s="177">
        <v>171.73321099999998</v>
      </c>
      <c r="H5" s="177">
        <v>463.474874</v>
      </c>
      <c r="I5" s="177">
        <v>1727.060995</v>
      </c>
      <c r="J5" s="178">
        <v>-1263.586121</v>
      </c>
      <c r="L5" s="106"/>
      <c r="M5" s="106"/>
      <c r="N5" s="106"/>
    </row>
    <row r="6" spans="1:14" ht="36" customHeight="1" x14ac:dyDescent="0.25">
      <c r="A6" s="109" t="s">
        <v>118</v>
      </c>
      <c r="B6" s="179">
        <v>1107.5075919999997</v>
      </c>
      <c r="C6" s="179">
        <v>611.45129900000006</v>
      </c>
      <c r="D6" s="179">
        <v>91.984875000000002</v>
      </c>
      <c r="E6" s="179">
        <v>141.151354</v>
      </c>
      <c r="F6" s="179">
        <v>529.26123400000097</v>
      </c>
      <c r="G6" s="179">
        <v>1102.6930890000006</v>
      </c>
      <c r="H6" s="179">
        <v>1728.7537010000008</v>
      </c>
      <c r="I6" s="179">
        <v>1855.2957420000007</v>
      </c>
      <c r="J6" s="178">
        <v>-126.54204099999993</v>
      </c>
      <c r="L6" s="106"/>
      <c r="M6" s="106"/>
      <c r="N6" s="106"/>
    </row>
    <row r="7" spans="1:14" ht="36" customHeight="1" x14ac:dyDescent="0.25">
      <c r="A7" s="109" t="s">
        <v>6</v>
      </c>
      <c r="B7" s="179">
        <v>1912.4924949999981</v>
      </c>
      <c r="C7" s="179">
        <v>3217.9947729999985</v>
      </c>
      <c r="D7" s="179">
        <v>92.651789000000008</v>
      </c>
      <c r="E7" s="179">
        <v>294.17275500000005</v>
      </c>
      <c r="F7" s="179">
        <v>628.66757400000051</v>
      </c>
      <c r="G7" s="179">
        <v>1539.1666109999951</v>
      </c>
      <c r="H7" s="179">
        <v>2633.8118579999987</v>
      </c>
      <c r="I7" s="179">
        <v>5051.3341389999932</v>
      </c>
      <c r="J7" s="178">
        <v>-2417.5222809999946</v>
      </c>
      <c r="L7" s="106"/>
      <c r="M7" s="106"/>
      <c r="N7" s="106"/>
    </row>
    <row r="8" spans="1:14" ht="36" customHeight="1" x14ac:dyDescent="0.25">
      <c r="A8" s="109" t="s">
        <v>7</v>
      </c>
      <c r="B8" s="179">
        <v>8463.4221020000005</v>
      </c>
      <c r="C8" s="179">
        <v>6462.5095390000088</v>
      </c>
      <c r="D8" s="179">
        <v>184.61604999999997</v>
      </c>
      <c r="E8" s="179">
        <v>320.88609400000007</v>
      </c>
      <c r="F8" s="179">
        <v>1766.6061170000139</v>
      </c>
      <c r="G8" s="179">
        <v>3505.9967690000221</v>
      </c>
      <c r="H8" s="179">
        <v>10414.644269000015</v>
      </c>
      <c r="I8" s="179">
        <v>10289.39240200003</v>
      </c>
      <c r="J8" s="180">
        <v>125.25186699998449</v>
      </c>
      <c r="L8" s="106"/>
      <c r="M8" s="106"/>
      <c r="N8" s="106"/>
    </row>
    <row r="9" spans="1:14" ht="36" customHeight="1" x14ac:dyDescent="0.25">
      <c r="A9" s="109" t="s">
        <v>9</v>
      </c>
      <c r="B9" s="179">
        <v>11534.086187000008</v>
      </c>
      <c r="C9" s="179">
        <v>11984.279439000027</v>
      </c>
      <c r="D9" s="179">
        <v>4109.402767999999</v>
      </c>
      <c r="E9" s="179">
        <v>2621.8129680000002</v>
      </c>
      <c r="F9" s="179">
        <v>3062.9287259999946</v>
      </c>
      <c r="G9" s="179">
        <v>3343.5054660000042</v>
      </c>
      <c r="H9" s="179">
        <v>18706.417681000003</v>
      </c>
      <c r="I9" s="179">
        <v>17949.597873000032</v>
      </c>
      <c r="J9" s="180">
        <v>756.81980799997109</v>
      </c>
      <c r="L9" s="106"/>
      <c r="M9" s="106"/>
      <c r="N9" s="106"/>
    </row>
    <row r="10" spans="1:14" ht="36" customHeight="1" x14ac:dyDescent="0.25">
      <c r="A10" s="109" t="s">
        <v>10</v>
      </c>
      <c r="B10" s="179">
        <v>63.31168199999999</v>
      </c>
      <c r="C10" s="179">
        <v>142.45836800000001</v>
      </c>
      <c r="D10" s="179">
        <v>1.9597E-2</v>
      </c>
      <c r="E10" s="179">
        <v>0.71961300000000006</v>
      </c>
      <c r="F10" s="179">
        <v>19.866015000000004</v>
      </c>
      <c r="G10" s="179">
        <v>13.06752400000002</v>
      </c>
      <c r="H10" s="179">
        <v>83.197293999999999</v>
      </c>
      <c r="I10" s="179">
        <v>156.24550500000004</v>
      </c>
      <c r="J10" s="178">
        <v>-73.048211000000038</v>
      </c>
      <c r="L10" s="106"/>
      <c r="M10" s="106"/>
      <c r="N10" s="106"/>
    </row>
    <row r="11" spans="1:14" ht="36" customHeight="1" x14ac:dyDescent="0.25">
      <c r="A11" s="109" t="s">
        <v>11</v>
      </c>
      <c r="B11" s="179">
        <v>10077.117999999986</v>
      </c>
      <c r="C11" s="179">
        <v>12653.595000000176</v>
      </c>
      <c r="D11" s="179">
        <v>630.30400000000009</v>
      </c>
      <c r="E11" s="179">
        <v>680.272999999999</v>
      </c>
      <c r="F11" s="179">
        <v>2702.1840000000266</v>
      </c>
      <c r="G11" s="179">
        <v>3875.608000000102</v>
      </c>
      <c r="H11" s="179">
        <v>13409.606000000013</v>
      </c>
      <c r="I11" s="179">
        <v>17209.476000000275</v>
      </c>
      <c r="J11" s="178">
        <v>-3799.8700000002627</v>
      </c>
      <c r="L11" s="106"/>
      <c r="M11" s="106"/>
      <c r="N11" s="106"/>
    </row>
    <row r="12" spans="1:14" ht="36" customHeight="1" x14ac:dyDescent="0.25">
      <c r="A12" s="109" t="s">
        <v>12</v>
      </c>
      <c r="B12" s="179" t="s">
        <v>175</v>
      </c>
      <c r="C12" s="179" t="s">
        <v>175</v>
      </c>
      <c r="D12" s="179" t="s">
        <v>175</v>
      </c>
      <c r="E12" s="179" t="s">
        <v>175</v>
      </c>
      <c r="F12" s="179" t="s">
        <v>175</v>
      </c>
      <c r="G12" s="179" t="s">
        <v>175</v>
      </c>
      <c r="H12" s="179" t="s">
        <v>175</v>
      </c>
      <c r="I12" s="179" t="s">
        <v>175</v>
      </c>
      <c r="J12" s="181" t="s">
        <v>175</v>
      </c>
      <c r="L12" s="106"/>
      <c r="M12" s="106"/>
      <c r="N12" s="106"/>
    </row>
    <row r="13" spans="1:14" ht="36" customHeight="1" x14ac:dyDescent="0.25">
      <c r="A13" s="109" t="s">
        <v>13</v>
      </c>
      <c r="B13" s="179" t="s">
        <v>175</v>
      </c>
      <c r="C13" s="179" t="s">
        <v>175</v>
      </c>
      <c r="D13" s="179" t="s">
        <v>175</v>
      </c>
      <c r="E13" s="179" t="s">
        <v>175</v>
      </c>
      <c r="F13" s="179" t="s">
        <v>175</v>
      </c>
      <c r="G13" s="179" t="s">
        <v>175</v>
      </c>
      <c r="H13" s="179" t="s">
        <v>175</v>
      </c>
      <c r="I13" s="179" t="s">
        <v>175</v>
      </c>
      <c r="J13" s="181" t="s">
        <v>175</v>
      </c>
      <c r="L13" s="106"/>
      <c r="M13" s="106"/>
      <c r="N13" s="106"/>
    </row>
    <row r="14" spans="1:14" ht="36" customHeight="1" x14ac:dyDescent="0.25">
      <c r="A14" s="52" t="s">
        <v>15</v>
      </c>
      <c r="B14" s="57">
        <v>33528.525334999991</v>
      </c>
      <c r="C14" s="57">
        <v>36443.514889000209</v>
      </c>
      <c r="D14" s="57">
        <v>5120.1251469999988</v>
      </c>
      <c r="E14" s="57">
        <v>4243.1170969999994</v>
      </c>
      <c r="F14" s="57">
        <v>8791.2551950000416</v>
      </c>
      <c r="G14" s="57">
        <v>13551.770670000113</v>
      </c>
      <c r="H14" s="57">
        <v>47439.905677000032</v>
      </c>
      <c r="I14" s="57">
        <v>54238.402656000326</v>
      </c>
      <c r="J14" s="182">
        <v>-6798.4969790002942</v>
      </c>
      <c r="K14" s="27"/>
      <c r="L14" s="106"/>
      <c r="M14" s="106"/>
      <c r="N14" s="106"/>
    </row>
    <row r="16" spans="1:14" x14ac:dyDescent="0.25">
      <c r="B16" s="106"/>
      <c r="C16" s="106"/>
      <c r="D16" s="106"/>
      <c r="E16" s="106"/>
      <c r="F16" s="106"/>
      <c r="G16" s="106"/>
      <c r="H16" s="106"/>
      <c r="I16" s="106"/>
      <c r="J16" s="106"/>
    </row>
  </sheetData>
  <mergeCells count="5">
    <mergeCell ref="A3:A4"/>
    <mergeCell ref="B3:C3"/>
    <mergeCell ref="D3:E3"/>
    <mergeCell ref="F3:G3"/>
    <mergeCell ref="H3:J3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zoomScaleNormal="100" workbookViewId="0">
      <selection activeCell="B1" sqref="B1"/>
    </sheetView>
  </sheetViews>
  <sheetFormatPr defaultColWidth="9.140625" defaultRowHeight="15" x14ac:dyDescent="0.25"/>
  <cols>
    <col min="1" max="1" width="3.5703125" style="13" customWidth="1"/>
    <col min="2" max="2" width="17.42578125" style="13" customWidth="1"/>
    <col min="3" max="3" width="9.5703125" style="13" customWidth="1"/>
    <col min="4" max="4" width="8.85546875" style="13" customWidth="1"/>
    <col min="5" max="5" width="12.42578125" style="13" customWidth="1"/>
    <col min="6" max="6" width="8.140625" style="13" customWidth="1"/>
    <col min="7" max="8" width="8.140625" style="64" customWidth="1"/>
    <col min="9" max="9" width="10.42578125" style="64" customWidth="1"/>
    <col min="10" max="10" width="11.140625" style="64" customWidth="1"/>
    <col min="11" max="11" width="9.7109375" style="64" customWidth="1"/>
    <col min="12" max="12" width="10.140625" style="64" customWidth="1"/>
    <col min="13" max="13" width="10.85546875" style="13" customWidth="1"/>
    <col min="14" max="14" width="7.5703125" style="13" customWidth="1"/>
    <col min="15" max="16384" width="9.140625" style="13"/>
  </cols>
  <sheetData>
    <row r="1" spans="1:18" ht="15.75" x14ac:dyDescent="0.25">
      <c r="A1" s="94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8" ht="11.25" customHeight="1" x14ac:dyDescent="0.25">
      <c r="A2" s="26"/>
      <c r="B2" s="27"/>
      <c r="C2" s="14"/>
      <c r="D2" s="14"/>
      <c r="E2" s="14"/>
      <c r="F2" s="14"/>
      <c r="G2" s="65"/>
      <c r="H2" s="65"/>
      <c r="I2" s="65"/>
      <c r="J2" s="65"/>
      <c r="K2" s="65"/>
      <c r="L2" s="65"/>
      <c r="M2" s="27"/>
      <c r="N2" s="27"/>
    </row>
    <row r="3" spans="1:18" ht="24" customHeight="1" x14ac:dyDescent="0.25">
      <c r="A3" s="206" t="s">
        <v>0</v>
      </c>
      <c r="B3" s="198"/>
      <c r="C3" s="199" t="s">
        <v>78</v>
      </c>
      <c r="D3" s="201"/>
      <c r="E3" s="199" t="s">
        <v>79</v>
      </c>
      <c r="F3" s="201"/>
      <c r="G3" s="209" t="s">
        <v>80</v>
      </c>
      <c r="H3" s="214"/>
      <c r="I3" s="209" t="s">
        <v>81</v>
      </c>
      <c r="J3" s="214"/>
      <c r="K3" s="209" t="s">
        <v>82</v>
      </c>
      <c r="L3" s="214"/>
      <c r="M3" s="209" t="s">
        <v>36</v>
      </c>
      <c r="N3" s="210"/>
    </row>
    <row r="4" spans="1:18" ht="45" customHeight="1" x14ac:dyDescent="0.25">
      <c r="A4" s="202"/>
      <c r="B4" s="193"/>
      <c r="C4" s="67" t="s">
        <v>229</v>
      </c>
      <c r="D4" s="67" t="s">
        <v>222</v>
      </c>
      <c r="E4" s="67" t="s">
        <v>132</v>
      </c>
      <c r="F4" s="85" t="s">
        <v>83</v>
      </c>
      <c r="G4" s="86" t="s">
        <v>84</v>
      </c>
      <c r="H4" s="86" t="s">
        <v>174</v>
      </c>
      <c r="I4" s="86" t="s">
        <v>85</v>
      </c>
      <c r="J4" s="88" t="s">
        <v>200</v>
      </c>
      <c r="K4" s="86" t="s">
        <v>229</v>
      </c>
      <c r="L4" s="87" t="s">
        <v>201</v>
      </c>
      <c r="M4" s="115" t="s">
        <v>229</v>
      </c>
      <c r="N4" s="115" t="s">
        <v>174</v>
      </c>
    </row>
    <row r="5" spans="1:18" ht="25.5" customHeight="1" x14ac:dyDescent="0.25">
      <c r="A5" s="225" t="s">
        <v>5</v>
      </c>
      <c r="B5" s="226"/>
      <c r="C5" s="121">
        <v>18188.64</v>
      </c>
      <c r="D5" s="140">
        <v>38.262788326355796</v>
      </c>
      <c r="E5" s="140">
        <v>40.4</v>
      </c>
      <c r="F5" s="128" t="s">
        <v>173</v>
      </c>
      <c r="G5" s="71">
        <v>18899</v>
      </c>
      <c r="H5" s="140">
        <v>22.8638139827484</v>
      </c>
      <c r="I5" s="71">
        <v>31665</v>
      </c>
      <c r="J5" s="128">
        <v>87.7</v>
      </c>
      <c r="K5" s="121">
        <v>3390.1860000000001</v>
      </c>
      <c r="L5" s="128">
        <v>67.5</v>
      </c>
      <c r="M5" s="265">
        <v>11914.553800643433</v>
      </c>
      <c r="N5" s="266">
        <v>8.9584602583263209</v>
      </c>
    </row>
    <row r="6" spans="1:18" ht="25.5" customHeight="1" x14ac:dyDescent="0.25">
      <c r="A6" s="225" t="s">
        <v>118</v>
      </c>
      <c r="B6" s="226"/>
      <c r="C6" s="121">
        <v>7325.3469999999998</v>
      </c>
      <c r="D6" s="140">
        <v>15.410069234319081</v>
      </c>
      <c r="E6" s="140">
        <v>18.399999999999999</v>
      </c>
      <c r="F6" s="128" t="s">
        <v>173</v>
      </c>
      <c r="G6" s="71">
        <v>15743</v>
      </c>
      <c r="H6" s="140">
        <v>19</v>
      </c>
      <c r="I6" s="71">
        <v>27262</v>
      </c>
      <c r="J6" s="128">
        <v>75.5</v>
      </c>
      <c r="K6" s="121">
        <v>950.73699999999997</v>
      </c>
      <c r="L6" s="128">
        <v>58.3</v>
      </c>
      <c r="M6" s="265">
        <v>9179.3728290713025</v>
      </c>
      <c r="N6" s="266">
        <v>6.9018989767921299</v>
      </c>
      <c r="P6" s="64"/>
      <c r="Q6" s="64"/>
      <c r="R6" s="64"/>
    </row>
    <row r="7" spans="1:18" ht="25.5" customHeight="1" x14ac:dyDescent="0.25">
      <c r="A7" s="225" t="s">
        <v>6</v>
      </c>
      <c r="B7" s="226"/>
      <c r="C7" s="121">
        <v>145.40700000000001</v>
      </c>
      <c r="D7" s="140">
        <v>0.30588748043671304</v>
      </c>
      <c r="E7" s="140">
        <v>103</v>
      </c>
      <c r="F7" s="140">
        <v>9.1</v>
      </c>
      <c r="G7" s="71">
        <v>5104</v>
      </c>
      <c r="H7" s="140">
        <v>6.2</v>
      </c>
      <c r="I7" s="71">
        <v>23487</v>
      </c>
      <c r="J7" s="140">
        <v>65.099999999999994</v>
      </c>
      <c r="K7" s="121">
        <v>1078.655</v>
      </c>
      <c r="L7" s="140">
        <v>3.1</v>
      </c>
      <c r="M7" s="265">
        <v>5382.5066928842389</v>
      </c>
      <c r="N7" s="266">
        <v>4.0470648842741275</v>
      </c>
      <c r="P7" s="64"/>
      <c r="Q7" s="64"/>
      <c r="R7" s="64"/>
    </row>
    <row r="8" spans="1:18" ht="25.5" customHeight="1" x14ac:dyDescent="0.25">
      <c r="A8" s="225" t="s">
        <v>7</v>
      </c>
      <c r="B8" s="226"/>
      <c r="C8" s="121">
        <v>83.534999999999997</v>
      </c>
      <c r="D8" s="140">
        <v>0.17572957751883217</v>
      </c>
      <c r="E8" s="140">
        <v>103.1</v>
      </c>
      <c r="F8" s="140">
        <v>7.4</v>
      </c>
      <c r="G8" s="71">
        <v>10486</v>
      </c>
      <c r="H8" s="140">
        <v>12.7</v>
      </c>
      <c r="I8" s="71">
        <v>38435</v>
      </c>
      <c r="J8" s="140">
        <v>106.5</v>
      </c>
      <c r="K8" s="121">
        <v>1381.203</v>
      </c>
      <c r="L8" s="140">
        <v>1.3</v>
      </c>
      <c r="M8" s="265">
        <v>16838.185713134877</v>
      </c>
      <c r="N8" s="266">
        <v>12.660500767161809</v>
      </c>
      <c r="P8" s="64"/>
      <c r="Q8" s="64"/>
      <c r="R8" s="64"/>
    </row>
    <row r="9" spans="1:18" ht="25.5" customHeight="1" x14ac:dyDescent="0.25">
      <c r="A9" s="225" t="s">
        <v>9</v>
      </c>
      <c r="B9" s="226"/>
      <c r="C9" s="121">
        <v>2337.8029999999999</v>
      </c>
      <c r="D9" s="140">
        <v>4.9179521579249226</v>
      </c>
      <c r="E9" s="140">
        <v>89.1</v>
      </c>
      <c r="F9" s="140">
        <v>5.6</v>
      </c>
      <c r="G9" s="71">
        <v>8522</v>
      </c>
      <c r="H9" s="140">
        <v>10.3</v>
      </c>
      <c r="I9" s="71">
        <v>53214</v>
      </c>
      <c r="J9" s="140">
        <v>147.4</v>
      </c>
      <c r="K9" s="121">
        <v>3410.627</v>
      </c>
      <c r="L9" s="140">
        <v>0.8</v>
      </c>
      <c r="M9" s="265">
        <v>35850.062484782939</v>
      </c>
      <c r="N9" s="266">
        <v>26.955382920936522</v>
      </c>
      <c r="P9" s="64"/>
      <c r="Q9" s="64"/>
      <c r="R9" s="64"/>
    </row>
    <row r="10" spans="1:18" ht="25.5" customHeight="1" x14ac:dyDescent="0.25">
      <c r="A10" s="225" t="s">
        <v>10</v>
      </c>
      <c r="B10" s="226"/>
      <c r="C10" s="121">
        <v>0</v>
      </c>
      <c r="D10" s="267">
        <v>0</v>
      </c>
      <c r="E10" s="140">
        <v>108</v>
      </c>
      <c r="F10" s="140">
        <v>12.6</v>
      </c>
      <c r="G10" s="71">
        <v>7562</v>
      </c>
      <c r="H10" s="140">
        <v>9.1</v>
      </c>
      <c r="I10" s="71">
        <v>40743</v>
      </c>
      <c r="J10" s="140">
        <v>112.9</v>
      </c>
      <c r="K10" s="121">
        <v>2116.277</v>
      </c>
      <c r="L10" s="140">
        <v>0.7</v>
      </c>
      <c r="M10" s="265">
        <v>13241.602158707112</v>
      </c>
      <c r="N10" s="266">
        <v>9.9562575888439468</v>
      </c>
      <c r="P10" s="64"/>
      <c r="Q10" s="64"/>
      <c r="R10" s="64"/>
    </row>
    <row r="11" spans="1:18" ht="25.5" customHeight="1" x14ac:dyDescent="0.25">
      <c r="A11" s="225" t="s">
        <v>11</v>
      </c>
      <c r="B11" s="226"/>
      <c r="C11" s="121">
        <v>0</v>
      </c>
      <c r="D11" s="267">
        <v>0</v>
      </c>
      <c r="E11" s="140">
        <v>102.1</v>
      </c>
      <c r="F11" s="140">
        <v>7.4</v>
      </c>
      <c r="G11" s="71">
        <v>12458</v>
      </c>
      <c r="H11" s="140">
        <v>15.1</v>
      </c>
      <c r="I11" s="71">
        <v>41277</v>
      </c>
      <c r="J11" s="140">
        <v>114.4</v>
      </c>
      <c r="K11" s="121">
        <v>3327.9270000000001</v>
      </c>
      <c r="L11" s="140">
        <v>0</v>
      </c>
      <c r="M11" s="265">
        <v>26204.899804073917</v>
      </c>
      <c r="N11" s="266">
        <v>19.703260180464472</v>
      </c>
      <c r="P11" s="64"/>
      <c r="Q11" s="64"/>
      <c r="R11" s="64"/>
    </row>
    <row r="12" spans="1:18" ht="20.25" customHeight="1" x14ac:dyDescent="0.25">
      <c r="A12" s="225" t="s">
        <v>12</v>
      </c>
      <c r="B12" s="226"/>
      <c r="C12" s="121">
        <v>7846.5940000000001</v>
      </c>
      <c r="D12" s="140">
        <v>16.506597816266275</v>
      </c>
      <c r="E12" s="140">
        <v>49.6</v>
      </c>
      <c r="F12" s="140">
        <v>16.899999999999999</v>
      </c>
      <c r="G12" s="71">
        <v>885</v>
      </c>
      <c r="H12" s="140">
        <v>1.1000000000000001</v>
      </c>
      <c r="I12" s="71">
        <v>38167</v>
      </c>
      <c r="J12" s="140">
        <v>105.7</v>
      </c>
      <c r="K12" s="121">
        <v>45.021999999999998</v>
      </c>
      <c r="L12" s="140">
        <v>0</v>
      </c>
      <c r="M12" s="265">
        <v>10961.684180046905</v>
      </c>
      <c r="N12" s="266">
        <v>8.242005007856136</v>
      </c>
      <c r="P12" s="64"/>
      <c r="Q12" s="64"/>
      <c r="R12" s="64"/>
    </row>
    <row r="13" spans="1:18" ht="42" customHeight="1" x14ac:dyDescent="0.25">
      <c r="A13" s="225" t="s">
        <v>99</v>
      </c>
      <c r="B13" s="226"/>
      <c r="C13" s="121">
        <v>11608.781000000001</v>
      </c>
      <c r="D13" s="140">
        <v>24.420975407178382</v>
      </c>
      <c r="E13" s="140">
        <v>33.700000000000003</v>
      </c>
      <c r="F13" s="140" t="s">
        <v>173</v>
      </c>
      <c r="G13" s="71">
        <v>3000</v>
      </c>
      <c r="H13" s="140">
        <v>3.6</v>
      </c>
      <c r="I13" s="71">
        <v>41259</v>
      </c>
      <c r="J13" s="140">
        <v>114.3</v>
      </c>
      <c r="K13" s="121">
        <v>72.912999999999997</v>
      </c>
      <c r="L13" s="140">
        <v>0</v>
      </c>
      <c r="M13" s="265">
        <v>3424.9183074041121</v>
      </c>
      <c r="N13" s="266">
        <v>2.5751694153445372</v>
      </c>
      <c r="P13" s="64"/>
      <c r="Q13" s="64"/>
      <c r="R13" s="64"/>
    </row>
    <row r="14" spans="1:18" ht="21" customHeight="1" x14ac:dyDescent="0.25">
      <c r="A14" s="221" t="s">
        <v>15</v>
      </c>
      <c r="B14" s="222"/>
      <c r="C14" s="268">
        <v>47536.107000000004</v>
      </c>
      <c r="D14" s="269">
        <v>100</v>
      </c>
      <c r="E14" s="269">
        <v>88.7</v>
      </c>
      <c r="F14" s="269">
        <v>7.5</v>
      </c>
      <c r="G14" s="268">
        <v>82659</v>
      </c>
      <c r="H14" s="269">
        <v>99.963813982748377</v>
      </c>
      <c r="I14" s="268">
        <v>36093</v>
      </c>
      <c r="J14" s="269">
        <v>100</v>
      </c>
      <c r="K14" s="268">
        <v>15773.547</v>
      </c>
      <c r="L14" s="269">
        <v>18.600000000000001</v>
      </c>
      <c r="M14" s="268">
        <v>132997.78597074884</v>
      </c>
      <c r="N14" s="270">
        <v>100</v>
      </c>
      <c r="O14" s="27"/>
      <c r="P14" s="64"/>
      <c r="Q14" s="64"/>
      <c r="R14" s="64"/>
    </row>
    <row r="15" spans="1:18" ht="22.5" customHeight="1" x14ac:dyDescent="0.25">
      <c r="A15" s="223" t="s">
        <v>25</v>
      </c>
      <c r="B15" s="12" t="s">
        <v>207</v>
      </c>
      <c r="C15" s="121">
        <v>33492.33</v>
      </c>
      <c r="D15" s="140">
        <v>70.5</v>
      </c>
      <c r="E15" s="140">
        <v>47.7</v>
      </c>
      <c r="F15" s="140">
        <v>4.7</v>
      </c>
      <c r="G15" s="71">
        <v>39646</v>
      </c>
      <c r="H15" s="140">
        <v>48</v>
      </c>
      <c r="I15" s="71">
        <v>29078</v>
      </c>
      <c r="J15" s="140">
        <v>80.099999999999994</v>
      </c>
      <c r="K15" s="121">
        <v>5159.6469999999999</v>
      </c>
      <c r="L15" s="140">
        <v>55.7</v>
      </c>
      <c r="M15" s="265">
        <v>35792.409607330323</v>
      </c>
      <c r="N15" s="266">
        <v>26.96047395391324</v>
      </c>
      <c r="P15" s="64"/>
      <c r="Q15" s="64"/>
      <c r="R15" s="64"/>
    </row>
    <row r="16" spans="1:18" ht="22.5" customHeight="1" x14ac:dyDescent="0.25">
      <c r="A16" s="224"/>
      <c r="B16" s="110" t="s">
        <v>208</v>
      </c>
      <c r="C16" s="121">
        <v>2421.3380000000002</v>
      </c>
      <c r="D16" s="140">
        <v>5.0999999999999996</v>
      </c>
      <c r="E16" s="140">
        <v>94.7</v>
      </c>
      <c r="F16" s="140">
        <v>6.4</v>
      </c>
      <c r="G16" s="71">
        <v>19008</v>
      </c>
      <c r="H16" s="140">
        <v>23</v>
      </c>
      <c r="I16" s="71">
        <v>45061</v>
      </c>
      <c r="J16" s="140">
        <v>124.8</v>
      </c>
      <c r="K16" s="121">
        <v>4791.83</v>
      </c>
      <c r="L16" s="140">
        <v>0.9</v>
      </c>
      <c r="M16" s="265">
        <v>52688.248197917819</v>
      </c>
      <c r="N16" s="266">
        <v>39.588157820703962</v>
      </c>
      <c r="P16" s="64"/>
      <c r="Q16" s="64"/>
      <c r="R16" s="64"/>
    </row>
    <row r="17" spans="1:18" ht="22.5" customHeight="1" x14ac:dyDescent="0.25">
      <c r="A17" s="224"/>
      <c r="B17" s="110" t="s">
        <v>209</v>
      </c>
      <c r="C17" s="121">
        <v>13.657999999999999</v>
      </c>
      <c r="D17" s="256">
        <v>0.03</v>
      </c>
      <c r="E17" s="140">
        <v>103.7</v>
      </c>
      <c r="F17" s="140">
        <v>8.9</v>
      </c>
      <c r="G17" s="71">
        <v>21005</v>
      </c>
      <c r="H17" s="140">
        <v>25.4</v>
      </c>
      <c r="I17" s="71">
        <v>40480</v>
      </c>
      <c r="J17" s="140">
        <v>112.2</v>
      </c>
      <c r="K17" s="121">
        <v>5749.1570000000002</v>
      </c>
      <c r="L17" s="140">
        <v>0.3</v>
      </c>
      <c r="M17" s="265">
        <v>41092.209858096576</v>
      </c>
      <c r="N17" s="266">
        <v>30.877792431883694</v>
      </c>
      <c r="P17" s="64"/>
      <c r="Q17" s="64"/>
      <c r="R17" s="64"/>
    </row>
    <row r="18" spans="1:18" ht="22.5" customHeight="1" x14ac:dyDescent="0.25">
      <c r="A18" s="224"/>
      <c r="B18" s="28" t="s">
        <v>13</v>
      </c>
      <c r="C18" s="121">
        <v>2700.2289999999998</v>
      </c>
      <c r="D18" s="140">
        <v>5.7</v>
      </c>
      <c r="E18" s="140">
        <v>33.700000000000003</v>
      </c>
      <c r="F18" s="140">
        <v>0.2</v>
      </c>
      <c r="G18" s="71">
        <v>3000</v>
      </c>
      <c r="H18" s="140">
        <v>3.6</v>
      </c>
      <c r="I18" s="71">
        <v>41259</v>
      </c>
      <c r="J18" s="140">
        <v>114.3</v>
      </c>
      <c r="K18" s="121">
        <v>72.912999999999997</v>
      </c>
      <c r="L18" s="140">
        <v>0</v>
      </c>
      <c r="M18" s="265">
        <v>3424.9183074041121</v>
      </c>
      <c r="N18" s="266">
        <v>2.5735757934991041</v>
      </c>
      <c r="P18" s="64"/>
      <c r="Q18" s="64"/>
      <c r="R18" s="64"/>
    </row>
    <row r="19" spans="1:18" x14ac:dyDescent="0.25">
      <c r="C19" s="101"/>
    </row>
    <row r="20" spans="1:18" x14ac:dyDescent="0.25"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</row>
  </sheetData>
  <mergeCells count="18">
    <mergeCell ref="A3:B4"/>
    <mergeCell ref="A9:B9"/>
    <mergeCell ref="A10:B10"/>
    <mergeCell ref="A11:B11"/>
    <mergeCell ref="A12:B12"/>
    <mergeCell ref="A14:B14"/>
    <mergeCell ref="A15:A18"/>
    <mergeCell ref="A5:B5"/>
    <mergeCell ref="A6:B6"/>
    <mergeCell ref="A7:B7"/>
    <mergeCell ref="A8:B8"/>
    <mergeCell ref="A13:B13"/>
    <mergeCell ref="C3:D3"/>
    <mergeCell ref="E3:F3"/>
    <mergeCell ref="M3:N3"/>
    <mergeCell ref="G3:H3"/>
    <mergeCell ref="I3:J3"/>
    <mergeCell ref="K3:L3"/>
  </mergeCells>
  <pageMargins left="0.7" right="0.7" top="0.78740157499999996" bottom="0.78740157499999996" header="0.3" footer="0.3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zoomScaleNormal="100" workbookViewId="0"/>
  </sheetViews>
  <sheetFormatPr defaultRowHeight="15" x14ac:dyDescent="0.25"/>
  <cols>
    <col min="1" max="1" width="7.42578125" customWidth="1"/>
    <col min="2" max="2" width="14.140625" customWidth="1"/>
    <col min="3" max="3" width="9.42578125" customWidth="1"/>
    <col min="4" max="4" width="9.7109375" customWidth="1"/>
    <col min="5" max="5" width="8" customWidth="1"/>
    <col min="6" max="6" width="8.42578125" customWidth="1"/>
    <col min="7" max="8" width="9.5703125" style="62" customWidth="1"/>
    <col min="9" max="9" width="9.28515625" style="62" customWidth="1"/>
    <col min="12" max="12" width="10.42578125" customWidth="1"/>
    <col min="14" max="14" width="11.85546875" customWidth="1"/>
    <col min="15" max="15" width="9.5703125" bestFit="1" customWidth="1"/>
    <col min="17" max="17" width="9.140625" style="62"/>
    <col min="19" max="19" width="9.140625" style="62"/>
  </cols>
  <sheetData>
    <row r="1" spans="1:19" ht="15.75" x14ac:dyDescent="0.25">
      <c r="A1" s="98" t="s">
        <v>245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9" x14ac:dyDescent="0.25">
      <c r="A2" s="7"/>
      <c r="B2" s="7"/>
      <c r="C2" s="7"/>
      <c r="D2" s="7"/>
      <c r="E2" s="7"/>
      <c r="F2" s="7"/>
      <c r="G2" s="63"/>
      <c r="H2" s="63"/>
      <c r="I2" s="63"/>
      <c r="J2" s="7"/>
      <c r="K2" s="7"/>
      <c r="L2" s="7"/>
      <c r="M2" s="7"/>
      <c r="N2" s="8" t="s">
        <v>228</v>
      </c>
    </row>
    <row r="3" spans="1:19" ht="30.75" customHeight="1" x14ac:dyDescent="0.25">
      <c r="A3" s="229" t="s">
        <v>37</v>
      </c>
      <c r="B3" s="229" t="s">
        <v>0</v>
      </c>
      <c r="C3" s="234" t="s">
        <v>24</v>
      </c>
      <c r="D3" s="234" t="s">
        <v>26</v>
      </c>
      <c r="E3" s="234" t="s">
        <v>60</v>
      </c>
      <c r="F3" s="229" t="s">
        <v>38</v>
      </c>
      <c r="G3" s="241" t="s">
        <v>219</v>
      </c>
      <c r="H3" s="241" t="s">
        <v>220</v>
      </c>
      <c r="I3" s="241" t="s">
        <v>221</v>
      </c>
      <c r="J3" s="234" t="s">
        <v>190</v>
      </c>
      <c r="K3" s="234" t="s">
        <v>191</v>
      </c>
      <c r="L3" s="234" t="s">
        <v>61</v>
      </c>
      <c r="M3" s="237" t="s">
        <v>39</v>
      </c>
      <c r="N3" s="237"/>
      <c r="Q3"/>
      <c r="S3"/>
    </row>
    <row r="4" spans="1:19" ht="12" customHeight="1" x14ac:dyDescent="0.25">
      <c r="A4" s="230"/>
      <c r="B4" s="230"/>
      <c r="C4" s="235"/>
      <c r="D4" s="235"/>
      <c r="E4" s="235"/>
      <c r="F4" s="230"/>
      <c r="G4" s="242"/>
      <c r="H4" s="242"/>
      <c r="I4" s="242"/>
      <c r="J4" s="235"/>
      <c r="K4" s="235"/>
      <c r="L4" s="235"/>
      <c r="M4" s="237"/>
      <c r="N4" s="237"/>
      <c r="Q4"/>
      <c r="S4"/>
    </row>
    <row r="5" spans="1:19" ht="10.5" customHeight="1" x14ac:dyDescent="0.25">
      <c r="A5" s="231"/>
      <c r="B5" s="231"/>
      <c r="C5" s="236"/>
      <c r="D5" s="236"/>
      <c r="E5" s="236"/>
      <c r="F5" s="231"/>
      <c r="G5" s="243"/>
      <c r="H5" s="243"/>
      <c r="I5" s="243"/>
      <c r="J5" s="236"/>
      <c r="K5" s="236"/>
      <c r="L5" s="236"/>
      <c r="M5" s="238"/>
      <c r="N5" s="238"/>
      <c r="Q5"/>
      <c r="S5"/>
    </row>
    <row r="6" spans="1:19" x14ac:dyDescent="0.25">
      <c r="A6" s="17" t="s">
        <v>40</v>
      </c>
      <c r="B6" s="18" t="s">
        <v>41</v>
      </c>
      <c r="C6" s="19">
        <v>1</v>
      </c>
      <c r="D6" s="19">
        <v>2</v>
      </c>
      <c r="E6" s="66">
        <v>3</v>
      </c>
      <c r="F6" s="66">
        <v>4</v>
      </c>
      <c r="G6" s="66">
        <v>5</v>
      </c>
      <c r="H6" s="66">
        <v>6</v>
      </c>
      <c r="I6" s="66">
        <v>7</v>
      </c>
      <c r="J6" s="66">
        <v>8</v>
      </c>
      <c r="K6" s="66">
        <v>9</v>
      </c>
      <c r="L6" s="66">
        <v>10</v>
      </c>
      <c r="M6" s="239">
        <v>11</v>
      </c>
      <c r="N6" s="239"/>
      <c r="Q6"/>
      <c r="S6"/>
    </row>
    <row r="7" spans="1:19" ht="18.75" customHeight="1" x14ac:dyDescent="0.25">
      <c r="A7" s="223" t="s">
        <v>216</v>
      </c>
      <c r="B7" s="20" t="s">
        <v>5</v>
      </c>
      <c r="C7" s="183">
        <v>24879.206999999999</v>
      </c>
      <c r="D7" s="183">
        <v>25170.684000000001</v>
      </c>
      <c r="E7" s="151">
        <v>18899</v>
      </c>
      <c r="F7" s="183">
        <v>3390.1860000000001</v>
      </c>
      <c r="G7" s="183">
        <v>18900.500294803933</v>
      </c>
      <c r="H7" s="183">
        <v>6985.9464941605011</v>
      </c>
      <c r="I7" s="183">
        <v>11914.553800643433</v>
      </c>
      <c r="J7" s="183">
        <v>463.474874</v>
      </c>
      <c r="K7" s="183">
        <v>1727.060995</v>
      </c>
      <c r="L7" s="151">
        <v>17698</v>
      </c>
      <c r="M7" s="240" t="s">
        <v>116</v>
      </c>
      <c r="N7" s="240"/>
      <c r="Q7" s="103"/>
      <c r="S7"/>
    </row>
    <row r="8" spans="1:19" ht="15" customHeight="1" x14ac:dyDescent="0.25">
      <c r="A8" s="224"/>
      <c r="B8" s="20" t="s">
        <v>118</v>
      </c>
      <c r="C8" s="184">
        <v>14150.493</v>
      </c>
      <c r="D8" s="184">
        <v>14283.47</v>
      </c>
      <c r="E8" s="152">
        <v>15743</v>
      </c>
      <c r="F8" s="184">
        <v>950.73699999999997</v>
      </c>
      <c r="G8" s="183">
        <v>17177.835361381007</v>
      </c>
      <c r="H8" s="183">
        <v>7998.4625323097043</v>
      </c>
      <c r="I8" s="183">
        <v>9179.3728290713025</v>
      </c>
      <c r="J8" s="183">
        <v>1728.7537010000008</v>
      </c>
      <c r="K8" s="183">
        <v>1855.2957420000007</v>
      </c>
      <c r="L8" s="152">
        <v>5243</v>
      </c>
      <c r="M8" s="227" t="s">
        <v>117</v>
      </c>
      <c r="N8" s="228"/>
      <c r="Q8" s="103"/>
      <c r="S8"/>
    </row>
    <row r="9" spans="1:19" x14ac:dyDescent="0.25">
      <c r="A9" s="224"/>
      <c r="B9" s="20" t="s">
        <v>100</v>
      </c>
      <c r="C9" s="184">
        <v>6233.4579999999996</v>
      </c>
      <c r="D9" s="184">
        <v>4995.5140000000001</v>
      </c>
      <c r="E9" s="152">
        <v>1478</v>
      </c>
      <c r="F9" s="184">
        <v>278.84899999999999</v>
      </c>
      <c r="G9" s="183">
        <v>6364.6850896464111</v>
      </c>
      <c r="H9" s="183">
        <v>4361.4675978854275</v>
      </c>
      <c r="I9" s="183">
        <v>2003.2174917609807</v>
      </c>
      <c r="J9" s="183">
        <v>849.92980199999988</v>
      </c>
      <c r="K9" s="183">
        <v>1245.6182909999993</v>
      </c>
      <c r="L9" s="152">
        <v>7654</v>
      </c>
      <c r="M9" s="227" t="s">
        <v>42</v>
      </c>
      <c r="N9" s="228"/>
      <c r="Q9" s="103"/>
      <c r="S9"/>
    </row>
    <row r="10" spans="1:19" ht="20.25" customHeight="1" x14ac:dyDescent="0.25">
      <c r="A10" s="224"/>
      <c r="B10" s="20" t="s">
        <v>12</v>
      </c>
      <c r="C10" s="184">
        <v>1244.912</v>
      </c>
      <c r="D10" s="184">
        <v>1134.29</v>
      </c>
      <c r="E10" s="153">
        <v>885</v>
      </c>
      <c r="F10" s="184">
        <v>45.021999999999998</v>
      </c>
      <c r="G10" s="183">
        <v>13218.605956549231</v>
      </c>
      <c r="H10" s="183">
        <v>2256.9217765023263</v>
      </c>
      <c r="I10" s="183">
        <v>10961.684180046905</v>
      </c>
      <c r="J10" s="183" t="s">
        <v>225</v>
      </c>
      <c r="K10" s="183" t="s">
        <v>225</v>
      </c>
      <c r="L10" s="152">
        <v>430</v>
      </c>
      <c r="M10" s="227" t="s">
        <v>43</v>
      </c>
      <c r="N10" s="228"/>
      <c r="Q10" s="103"/>
      <c r="S10"/>
    </row>
    <row r="11" spans="1:19" ht="24" customHeight="1" x14ac:dyDescent="0.25">
      <c r="A11" s="224"/>
      <c r="B11" s="21" t="s">
        <v>44</v>
      </c>
      <c r="C11" s="185">
        <v>6861.8469999999998</v>
      </c>
      <c r="D11" s="185">
        <v>6745.6149999999998</v>
      </c>
      <c r="E11" s="154">
        <v>2641</v>
      </c>
      <c r="F11" s="185">
        <v>494.85300000000001</v>
      </c>
      <c r="G11" s="188">
        <v>5938.1744863506547</v>
      </c>
      <c r="H11" s="188">
        <v>4204.5931805429491</v>
      </c>
      <c r="I11" s="188">
        <v>1733.5813058077056</v>
      </c>
      <c r="J11" s="183">
        <v>1722.1575289999982</v>
      </c>
      <c r="K11" s="183">
        <v>3753.6494129999987</v>
      </c>
      <c r="L11" s="154">
        <v>1454</v>
      </c>
      <c r="M11" s="232" t="s">
        <v>131</v>
      </c>
      <c r="N11" s="232"/>
      <c r="Q11" s="103"/>
      <c r="S11"/>
    </row>
    <row r="12" spans="1:19" x14ac:dyDescent="0.25">
      <c r="A12" s="250"/>
      <c r="B12" s="22" t="s">
        <v>45</v>
      </c>
      <c r="C12" s="155">
        <v>53369.917000000001</v>
      </c>
      <c r="D12" s="155">
        <v>52329.572999999997</v>
      </c>
      <c r="E12" s="155">
        <v>39646</v>
      </c>
      <c r="F12" s="155">
        <v>5159.6469999999999</v>
      </c>
      <c r="G12" s="155">
        <v>61599.801188731239</v>
      </c>
      <c r="H12" s="155">
        <v>25807.391581400909</v>
      </c>
      <c r="I12" s="155">
        <v>35792.409607330323</v>
      </c>
      <c r="J12" s="187" t="s">
        <v>225</v>
      </c>
      <c r="K12" s="187" t="s">
        <v>225</v>
      </c>
      <c r="L12" s="155">
        <v>32479</v>
      </c>
      <c r="M12" s="233"/>
      <c r="N12" s="233"/>
      <c r="Q12" s="103"/>
      <c r="S12"/>
    </row>
    <row r="13" spans="1:19" ht="19.5" customHeight="1" x14ac:dyDescent="0.25">
      <c r="A13" s="223" t="s">
        <v>217</v>
      </c>
      <c r="B13" s="20" t="s">
        <v>46</v>
      </c>
      <c r="C13" s="184">
        <v>22356.582999999999</v>
      </c>
      <c r="D13" s="184">
        <v>21261.519</v>
      </c>
      <c r="E13" s="152">
        <v>1332</v>
      </c>
      <c r="F13" s="184">
        <v>1126.1320000000001</v>
      </c>
      <c r="G13" s="183">
        <v>27462.720959115381</v>
      </c>
      <c r="H13" s="183">
        <v>16709.827123275019</v>
      </c>
      <c r="I13" s="183">
        <v>10752.893835840361</v>
      </c>
      <c r="J13" s="183">
        <v>9442.8601460000064</v>
      </c>
      <c r="K13" s="183">
        <v>6221.1870635000023</v>
      </c>
      <c r="L13" s="152">
        <v>2713</v>
      </c>
      <c r="M13" s="227" t="s">
        <v>47</v>
      </c>
      <c r="N13" s="227"/>
      <c r="Q13" s="103"/>
      <c r="S13"/>
    </row>
    <row r="14" spans="1:19" ht="15" customHeight="1" x14ac:dyDescent="0.25">
      <c r="A14" s="224"/>
      <c r="B14" s="20" t="s">
        <v>48</v>
      </c>
      <c r="C14" s="184">
        <v>2847.7109999999998</v>
      </c>
      <c r="D14" s="184">
        <v>2398.9540000000002</v>
      </c>
      <c r="E14" s="153">
        <v>179</v>
      </c>
      <c r="F14" s="184">
        <v>103.408</v>
      </c>
      <c r="G14" s="183">
        <v>3440.2243855072993</v>
      </c>
      <c r="H14" s="183">
        <v>1393.2092949460398</v>
      </c>
      <c r="I14" s="183">
        <v>2047.0150905612593</v>
      </c>
      <c r="J14" s="183">
        <v>3113.9715350000006</v>
      </c>
      <c r="K14" s="183">
        <v>2648.5008094999994</v>
      </c>
      <c r="L14" s="152">
        <v>348</v>
      </c>
      <c r="M14" s="227" t="s">
        <v>94</v>
      </c>
      <c r="N14" s="228"/>
      <c r="Q14" s="103"/>
      <c r="S14"/>
    </row>
    <row r="15" spans="1:19" x14ac:dyDescent="0.25">
      <c r="A15" s="224"/>
      <c r="B15" s="20" t="s">
        <v>22</v>
      </c>
      <c r="C15" s="184">
        <v>4432.6040000000003</v>
      </c>
      <c r="D15" s="184">
        <v>4420.6469999999999</v>
      </c>
      <c r="E15" s="152">
        <v>1861</v>
      </c>
      <c r="F15" s="184">
        <v>210.04300000000001</v>
      </c>
      <c r="G15" s="183">
        <v>5808.8290770890499</v>
      </c>
      <c r="H15" s="183">
        <v>2843.2086300594174</v>
      </c>
      <c r="I15" s="183">
        <v>2965.6204470296325</v>
      </c>
      <c r="J15" s="185" t="s">
        <v>225</v>
      </c>
      <c r="K15" s="183">
        <v>26.161000000000001</v>
      </c>
      <c r="L15" s="153">
        <v>116</v>
      </c>
      <c r="M15" s="227" t="s">
        <v>49</v>
      </c>
      <c r="N15" s="228"/>
      <c r="Q15" s="103"/>
      <c r="S15"/>
    </row>
    <row r="16" spans="1:19" x14ac:dyDescent="0.25">
      <c r="A16" s="224"/>
      <c r="B16" s="20" t="s">
        <v>23</v>
      </c>
      <c r="C16" s="184">
        <v>24874.706999999999</v>
      </c>
      <c r="D16" s="184">
        <v>24109.992999999999</v>
      </c>
      <c r="E16" s="152">
        <v>4237</v>
      </c>
      <c r="F16" s="184">
        <v>1298.0840000000001</v>
      </c>
      <c r="G16" s="183">
        <v>32743.170922910947</v>
      </c>
      <c r="H16" s="183">
        <v>15795.79136994058</v>
      </c>
      <c r="I16" s="183">
        <v>16947.379552970364</v>
      </c>
      <c r="J16" s="183">
        <v>5337.7220000000052</v>
      </c>
      <c r="K16" s="183">
        <v>8145.7840000000015</v>
      </c>
      <c r="L16" s="152">
        <v>1627</v>
      </c>
      <c r="M16" s="227" t="s">
        <v>50</v>
      </c>
      <c r="N16" s="228"/>
      <c r="Q16" s="103"/>
      <c r="S16"/>
    </row>
    <row r="17" spans="1:19" ht="18.75" customHeight="1" x14ac:dyDescent="0.25">
      <c r="A17" s="224"/>
      <c r="B17" s="20" t="s">
        <v>51</v>
      </c>
      <c r="C17" s="184">
        <v>40088.542999999998</v>
      </c>
      <c r="D17" s="184">
        <v>36757.669000000002</v>
      </c>
      <c r="E17" s="152">
        <v>10486</v>
      </c>
      <c r="F17" s="184">
        <v>1381.203</v>
      </c>
      <c r="G17" s="183">
        <v>33815.680721038356</v>
      </c>
      <c r="H17" s="183">
        <v>16977.495007903479</v>
      </c>
      <c r="I17" s="183">
        <v>16838.185713134877</v>
      </c>
      <c r="J17" s="183">
        <v>10414.644269000015</v>
      </c>
      <c r="K17" s="183">
        <v>10289.39240200003</v>
      </c>
      <c r="L17" s="152">
        <v>15773</v>
      </c>
      <c r="M17" s="227" t="s">
        <v>95</v>
      </c>
      <c r="N17" s="228"/>
      <c r="Q17" s="103"/>
      <c r="S17"/>
    </row>
    <row r="18" spans="1:19" x14ac:dyDescent="0.25">
      <c r="A18" s="224"/>
      <c r="B18" s="21" t="s">
        <v>52</v>
      </c>
      <c r="C18" s="185">
        <v>4365.616</v>
      </c>
      <c r="D18" s="185">
        <v>2706.0940000000001</v>
      </c>
      <c r="E18" s="156">
        <v>913</v>
      </c>
      <c r="F18" s="185">
        <v>672.96</v>
      </c>
      <c r="G18" s="188">
        <v>4309.1883483414258</v>
      </c>
      <c r="H18" s="188">
        <v>1172.0347899601084</v>
      </c>
      <c r="I18" s="189">
        <v>3137.1535583813175</v>
      </c>
      <c r="J18" s="185" t="s">
        <v>225</v>
      </c>
      <c r="K18" s="185" t="s">
        <v>225</v>
      </c>
      <c r="L18" s="156">
        <v>883</v>
      </c>
      <c r="M18" s="233" t="s">
        <v>53</v>
      </c>
      <c r="N18" s="233"/>
      <c r="Q18" s="103"/>
      <c r="S18"/>
    </row>
    <row r="19" spans="1:19" x14ac:dyDescent="0.25">
      <c r="A19" s="250"/>
      <c r="B19" s="22" t="s">
        <v>45</v>
      </c>
      <c r="C19" s="155">
        <v>98965.763999999996</v>
      </c>
      <c r="D19" s="155">
        <v>91654.876000000004</v>
      </c>
      <c r="E19" s="155">
        <v>19008</v>
      </c>
      <c r="F19" s="155">
        <v>4791.83</v>
      </c>
      <c r="G19" s="155">
        <v>107579.81441400247</v>
      </c>
      <c r="H19" s="155">
        <v>54891.566216084648</v>
      </c>
      <c r="I19" s="155">
        <v>52688.248197917819</v>
      </c>
      <c r="J19" s="155" t="s">
        <v>225</v>
      </c>
      <c r="K19" s="187" t="s">
        <v>225</v>
      </c>
      <c r="L19" s="155">
        <v>21460</v>
      </c>
      <c r="M19" s="251"/>
      <c r="N19" s="251"/>
      <c r="Q19" s="103"/>
      <c r="S19"/>
    </row>
    <row r="20" spans="1:19" ht="15" customHeight="1" x14ac:dyDescent="0.25">
      <c r="A20" s="223" t="s">
        <v>218</v>
      </c>
      <c r="B20" s="20" t="s">
        <v>10</v>
      </c>
      <c r="C20" s="184">
        <v>31100.665000000001</v>
      </c>
      <c r="D20" s="184">
        <v>26777.004000000001</v>
      </c>
      <c r="E20" s="152">
        <v>7562</v>
      </c>
      <c r="F20" s="184">
        <v>2116.277</v>
      </c>
      <c r="G20" s="183">
        <v>30691.680362157858</v>
      </c>
      <c r="H20" s="183">
        <v>17450.078203450747</v>
      </c>
      <c r="I20" s="183">
        <v>13241.602158707112</v>
      </c>
      <c r="J20" s="183">
        <v>83.197293999999999</v>
      </c>
      <c r="K20" s="183">
        <v>156.24550500000004</v>
      </c>
      <c r="L20" s="152">
        <v>20053</v>
      </c>
      <c r="M20" s="227" t="s">
        <v>54</v>
      </c>
      <c r="N20" s="227"/>
      <c r="Q20" s="103"/>
      <c r="S20"/>
    </row>
    <row r="21" spans="1:19" x14ac:dyDescent="0.25">
      <c r="A21" s="224"/>
      <c r="B21" s="20" t="s">
        <v>11</v>
      </c>
      <c r="C21" s="184">
        <v>90399.004000000001</v>
      </c>
      <c r="D21" s="184">
        <v>82831.126000000004</v>
      </c>
      <c r="E21" s="152">
        <v>12458</v>
      </c>
      <c r="F21" s="184">
        <v>3327.9270000000001</v>
      </c>
      <c r="G21" s="183">
        <v>76600.822606806774</v>
      </c>
      <c r="H21" s="183">
        <v>50395.922802732857</v>
      </c>
      <c r="I21" s="183">
        <v>26204.899804073917</v>
      </c>
      <c r="J21" s="183">
        <v>13409.606000000013</v>
      </c>
      <c r="K21" s="183">
        <v>17209.476000000275</v>
      </c>
      <c r="L21" s="152">
        <v>14525</v>
      </c>
      <c r="M21" s="227" t="s">
        <v>55</v>
      </c>
      <c r="N21" s="228"/>
      <c r="Q21" s="103"/>
      <c r="S21"/>
    </row>
    <row r="22" spans="1:19" x14ac:dyDescent="0.25">
      <c r="A22" s="224"/>
      <c r="B22" s="21" t="s">
        <v>56</v>
      </c>
      <c r="C22" s="185">
        <v>5521.6459999999997</v>
      </c>
      <c r="D22" s="185">
        <v>4783.6559999999999</v>
      </c>
      <c r="E22" s="156">
        <v>985</v>
      </c>
      <c r="F22" s="185">
        <v>304.95299999999997</v>
      </c>
      <c r="G22" s="188">
        <v>4896.7428254617762</v>
      </c>
      <c r="H22" s="188">
        <v>3251.0349301462238</v>
      </c>
      <c r="I22" s="188">
        <v>1645.7078953155524</v>
      </c>
      <c r="J22" s="183">
        <v>181.11552699999996</v>
      </c>
      <c r="K22" s="183">
        <v>207.39943499999998</v>
      </c>
      <c r="L22" s="154">
        <v>46685</v>
      </c>
      <c r="M22" s="233" t="s">
        <v>57</v>
      </c>
      <c r="N22" s="233"/>
      <c r="Q22" s="103"/>
      <c r="S22"/>
    </row>
    <row r="23" spans="1:19" x14ac:dyDescent="0.25">
      <c r="A23" s="250"/>
      <c r="B23" s="23" t="s">
        <v>45</v>
      </c>
      <c r="C23" s="157">
        <v>127021.315</v>
      </c>
      <c r="D23" s="157">
        <v>114391.78599999999</v>
      </c>
      <c r="E23" s="157">
        <v>21005</v>
      </c>
      <c r="F23" s="157">
        <v>5749.1570000000002</v>
      </c>
      <c r="G23" s="157">
        <v>112189.24579442642</v>
      </c>
      <c r="H23" s="157">
        <v>71097.035936329805</v>
      </c>
      <c r="I23" s="157">
        <v>41092.209858096576</v>
      </c>
      <c r="J23" s="157">
        <v>13673.918821000014</v>
      </c>
      <c r="K23" s="157">
        <v>17573.120940000274</v>
      </c>
      <c r="L23" s="157">
        <v>81263</v>
      </c>
      <c r="M23" s="252"/>
      <c r="N23" s="252"/>
      <c r="Q23" s="103"/>
      <c r="S23"/>
    </row>
    <row r="24" spans="1:19" ht="22.5" customHeight="1" x14ac:dyDescent="0.25">
      <c r="A24" s="244" t="s">
        <v>13</v>
      </c>
      <c r="B24" s="245"/>
      <c r="C24" s="186">
        <v>3288.848</v>
      </c>
      <c r="D24" s="186">
        <v>3270.4360000000001</v>
      </c>
      <c r="E24" s="158">
        <v>3000</v>
      </c>
      <c r="F24" s="186">
        <v>72.912999999999997</v>
      </c>
      <c r="G24" s="190">
        <v>5049.8636047433874</v>
      </c>
      <c r="H24" s="190">
        <v>1624.9452973392754</v>
      </c>
      <c r="I24" s="190">
        <v>3424.9183074041121</v>
      </c>
      <c r="J24" s="190" t="s">
        <v>8</v>
      </c>
      <c r="K24" s="190" t="s">
        <v>8</v>
      </c>
      <c r="L24" s="158">
        <v>5092</v>
      </c>
      <c r="M24" s="248" t="s">
        <v>58</v>
      </c>
      <c r="N24" s="249"/>
      <c r="Q24" s="103"/>
      <c r="S24"/>
    </row>
    <row r="25" spans="1:19" x14ac:dyDescent="0.25">
      <c r="A25" s="246" t="s">
        <v>59</v>
      </c>
      <c r="B25" s="247"/>
      <c r="C25" s="159">
        <v>282645.84399999998</v>
      </c>
      <c r="D25" s="159">
        <v>261646.671</v>
      </c>
      <c r="E25" s="159">
        <v>82659</v>
      </c>
      <c r="F25" s="159">
        <v>15773.547</v>
      </c>
      <c r="G25" s="159">
        <v>286418.72500190348</v>
      </c>
      <c r="H25" s="159">
        <v>153420.93903115464</v>
      </c>
      <c r="I25" s="159">
        <v>132997.78597074884</v>
      </c>
      <c r="J25" s="159">
        <v>47439.906000000003</v>
      </c>
      <c r="K25" s="159">
        <v>54238.402999999998</v>
      </c>
      <c r="L25" s="160">
        <v>140294</v>
      </c>
      <c r="M25" s="147"/>
      <c r="N25" s="24"/>
      <c r="O25" s="103"/>
      <c r="Q25" s="103"/>
      <c r="S25"/>
    </row>
    <row r="26" spans="1:19" ht="19.5" customHeight="1" x14ac:dyDescent="0.25">
      <c r="A26" s="34" t="s">
        <v>210</v>
      </c>
      <c r="B26" s="161"/>
      <c r="C26" s="161"/>
      <c r="D26" s="161"/>
      <c r="E26" s="75"/>
      <c r="F26" s="161"/>
      <c r="G26" s="161"/>
      <c r="H26" s="75" t="s">
        <v>212</v>
      </c>
      <c r="I26" s="161"/>
      <c r="J26" s="161"/>
      <c r="K26" s="161"/>
      <c r="L26" s="161"/>
    </row>
    <row r="27" spans="1:19" ht="12.75" customHeight="1" x14ac:dyDescent="0.25">
      <c r="A27" s="34" t="s">
        <v>211</v>
      </c>
      <c r="B27" s="161"/>
      <c r="C27" s="161"/>
      <c r="D27" s="161"/>
      <c r="E27" s="75"/>
      <c r="F27" s="161"/>
      <c r="G27" s="161"/>
      <c r="H27" s="75" t="s">
        <v>213</v>
      </c>
      <c r="I27" s="161"/>
      <c r="J27" s="161"/>
      <c r="K27" s="161"/>
      <c r="L27" s="161"/>
    </row>
    <row r="30" spans="1:19" x14ac:dyDescent="0.25">
      <c r="C30" s="103"/>
      <c r="D30" s="103"/>
      <c r="E30" s="103"/>
      <c r="F30" s="103"/>
      <c r="G30" s="103"/>
      <c r="H30" s="103"/>
      <c r="I30" s="103"/>
      <c r="J30" s="103"/>
      <c r="K30" s="103"/>
      <c r="L30" s="103"/>
    </row>
    <row r="31" spans="1:19" x14ac:dyDescent="0.25">
      <c r="C31" s="103"/>
      <c r="D31" s="103"/>
      <c r="E31" s="103"/>
      <c r="F31" s="103"/>
      <c r="G31" s="103"/>
      <c r="H31" s="103"/>
      <c r="I31" s="103"/>
      <c r="J31" s="103"/>
      <c r="K31" s="103"/>
      <c r="L31" s="103"/>
    </row>
    <row r="32" spans="1:19" x14ac:dyDescent="0.25"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3:12" x14ac:dyDescent="0.25">
      <c r="C33" s="103"/>
      <c r="D33" s="103"/>
      <c r="E33" s="103"/>
      <c r="F33" s="103"/>
      <c r="G33" s="103"/>
      <c r="H33" s="103"/>
      <c r="I33" s="103"/>
      <c r="J33" s="103"/>
      <c r="K33" s="103"/>
      <c r="L33" s="103"/>
    </row>
  </sheetData>
  <mergeCells count="37">
    <mergeCell ref="A24:B24"/>
    <mergeCell ref="A25:B25"/>
    <mergeCell ref="M24:N24"/>
    <mergeCell ref="A13:A19"/>
    <mergeCell ref="A7:A12"/>
    <mergeCell ref="M16:N16"/>
    <mergeCell ref="M17:N17"/>
    <mergeCell ref="M18:N18"/>
    <mergeCell ref="M19:N19"/>
    <mergeCell ref="A20:A23"/>
    <mergeCell ref="M20:N20"/>
    <mergeCell ref="M21:N21"/>
    <mergeCell ref="M22:N22"/>
    <mergeCell ref="M23:N23"/>
    <mergeCell ref="M8:N8"/>
    <mergeCell ref="M15:N15"/>
    <mergeCell ref="A3:A5"/>
    <mergeCell ref="B3:B5"/>
    <mergeCell ref="C3:C5"/>
    <mergeCell ref="D3:D5"/>
    <mergeCell ref="E3:E5"/>
    <mergeCell ref="M14:N14"/>
    <mergeCell ref="F3:F5"/>
    <mergeCell ref="M9:N9"/>
    <mergeCell ref="M10:N10"/>
    <mergeCell ref="M11:N11"/>
    <mergeCell ref="M12:N12"/>
    <mergeCell ref="M13:N13"/>
    <mergeCell ref="J3:J5"/>
    <mergeCell ref="K3:K5"/>
    <mergeCell ref="M3:N5"/>
    <mergeCell ref="M6:N6"/>
    <mergeCell ref="M7:N7"/>
    <mergeCell ref="L3:L5"/>
    <mergeCell ref="G3:G5"/>
    <mergeCell ref="H3:H5"/>
    <mergeCell ref="I3:I5"/>
  </mergeCells>
  <pageMargins left="0.7" right="0.7" top="0.78740157499999996" bottom="0.78740157499999996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Normal="100" workbookViewId="0"/>
  </sheetViews>
  <sheetFormatPr defaultColWidth="9.140625" defaultRowHeight="24" customHeight="1" x14ac:dyDescent="0.25"/>
  <cols>
    <col min="1" max="1" width="30.42578125" style="13" customWidth="1"/>
    <col min="2" max="2" width="10.85546875" style="13" customWidth="1"/>
    <col min="3" max="3" width="10.5703125" style="13" customWidth="1"/>
    <col min="4" max="4" width="9.85546875" style="13" customWidth="1"/>
    <col min="5" max="5" width="10.42578125" style="13" customWidth="1"/>
    <col min="6" max="6" width="10.5703125" style="13" customWidth="1"/>
    <col min="7" max="7" width="10.42578125" style="13" customWidth="1"/>
    <col min="8" max="8" width="12" style="13" customWidth="1"/>
    <col min="9" max="9" width="13.5703125" style="13" customWidth="1"/>
    <col min="10" max="16384" width="9.140625" style="13"/>
  </cols>
  <sheetData>
    <row r="1" spans="1:12" ht="20.25" customHeight="1" x14ac:dyDescent="0.25">
      <c r="A1" s="99" t="s">
        <v>214</v>
      </c>
      <c r="B1" s="96"/>
      <c r="C1" s="96"/>
      <c r="D1" s="96"/>
      <c r="E1" s="96"/>
      <c r="F1" s="96"/>
      <c r="G1" s="96"/>
      <c r="H1" s="96"/>
      <c r="I1" s="96"/>
    </row>
    <row r="2" spans="1:12" ht="12.75" customHeight="1" x14ac:dyDescent="0.25">
      <c r="A2" s="25"/>
      <c r="B2" s="14"/>
      <c r="C2" s="14"/>
      <c r="D2" s="14"/>
      <c r="E2" s="14"/>
      <c r="F2" s="14"/>
      <c r="G2" s="14"/>
      <c r="H2" s="14"/>
      <c r="I2" s="14"/>
    </row>
    <row r="3" spans="1:12" ht="39" customHeight="1" x14ac:dyDescent="0.25">
      <c r="A3" s="16" t="s">
        <v>0</v>
      </c>
      <c r="B3" s="5">
        <v>2010</v>
      </c>
      <c r="C3" s="5">
        <v>2013</v>
      </c>
      <c r="D3" s="5">
        <v>2015</v>
      </c>
      <c r="E3" s="89">
        <v>2019</v>
      </c>
      <c r="F3" s="89">
        <v>2020</v>
      </c>
      <c r="G3" s="89">
        <v>2021</v>
      </c>
      <c r="H3" s="89" t="s">
        <v>137</v>
      </c>
      <c r="I3" s="84" t="s">
        <v>138</v>
      </c>
      <c r="J3" s="27"/>
    </row>
    <row r="4" spans="1:12" ht="33" customHeight="1" x14ac:dyDescent="0.25">
      <c r="A4" s="4" t="s">
        <v>237</v>
      </c>
      <c r="B4" s="71">
        <v>36283</v>
      </c>
      <c r="C4" s="71">
        <v>34644</v>
      </c>
      <c r="D4" s="71">
        <v>34282</v>
      </c>
      <c r="E4" s="71">
        <v>43046</v>
      </c>
      <c r="F4" s="71">
        <v>46746</v>
      </c>
      <c r="G4" s="71">
        <v>47536</v>
      </c>
      <c r="H4" s="140">
        <v>101.68998416976854</v>
      </c>
      <c r="I4" s="253">
        <v>131.01452470854119</v>
      </c>
    </row>
    <row r="5" spans="1:12" ht="33" customHeight="1" x14ac:dyDescent="0.25">
      <c r="A5" s="4" t="s">
        <v>238</v>
      </c>
      <c r="B5" s="71">
        <v>219816</v>
      </c>
      <c r="C5" s="71">
        <v>198111</v>
      </c>
      <c r="D5" s="71">
        <v>201846</v>
      </c>
      <c r="E5" s="71">
        <v>244269</v>
      </c>
      <c r="F5" s="71">
        <v>228481</v>
      </c>
      <c r="G5" s="71">
        <v>261647</v>
      </c>
      <c r="H5" s="140">
        <v>114.51586784021428</v>
      </c>
      <c r="I5" s="253">
        <v>119.03000691487426</v>
      </c>
      <c r="K5" s="64"/>
      <c r="L5" s="64"/>
    </row>
    <row r="6" spans="1:12" ht="33" customHeight="1" x14ac:dyDescent="0.25">
      <c r="A6" s="4" t="s">
        <v>239</v>
      </c>
      <c r="B6" s="71">
        <v>229110</v>
      </c>
      <c r="C6" s="71">
        <v>206727</v>
      </c>
      <c r="D6" s="71">
        <v>218448</v>
      </c>
      <c r="E6" s="71">
        <v>262119</v>
      </c>
      <c r="F6" s="71">
        <v>248835</v>
      </c>
      <c r="G6" s="71">
        <v>282646</v>
      </c>
      <c r="H6" s="140">
        <v>113.58771876946572</v>
      </c>
      <c r="I6" s="253">
        <v>123.3669416437519</v>
      </c>
      <c r="K6" s="64"/>
      <c r="L6" s="64"/>
    </row>
    <row r="7" spans="1:12" ht="33" customHeight="1" x14ac:dyDescent="0.25">
      <c r="A7" s="4" t="s">
        <v>86</v>
      </c>
      <c r="B7" s="254">
        <v>87.1</v>
      </c>
      <c r="C7" s="254">
        <v>85.7</v>
      </c>
      <c r="D7" s="254">
        <v>87.9</v>
      </c>
      <c r="E7" s="254">
        <v>90.3</v>
      </c>
      <c r="F7" s="254">
        <v>87.5</v>
      </c>
      <c r="G7" s="254">
        <v>88.7</v>
      </c>
      <c r="H7" s="140">
        <v>101.37142857142858</v>
      </c>
      <c r="I7" s="253">
        <v>101.83696900114812</v>
      </c>
      <c r="K7" s="64"/>
      <c r="L7" s="64"/>
    </row>
    <row r="8" spans="1:12" ht="33" customHeight="1" x14ac:dyDescent="0.25">
      <c r="A8" s="4" t="s">
        <v>215</v>
      </c>
      <c r="B8" s="71">
        <v>87018</v>
      </c>
      <c r="C8" s="71">
        <v>81417</v>
      </c>
      <c r="D8" s="71">
        <v>89330</v>
      </c>
      <c r="E8" s="71">
        <v>88113</v>
      </c>
      <c r="F8" s="71">
        <v>79976</v>
      </c>
      <c r="G8" s="71">
        <v>82659</v>
      </c>
      <c r="H8" s="140">
        <v>103.35475642692809</v>
      </c>
      <c r="I8" s="253">
        <v>94.990691581052204</v>
      </c>
      <c r="K8" s="64"/>
      <c r="L8" s="64"/>
    </row>
    <row r="9" spans="1:12" ht="33" customHeight="1" x14ac:dyDescent="0.25">
      <c r="A9" s="4" t="s">
        <v>240</v>
      </c>
      <c r="B9" s="71">
        <v>24406</v>
      </c>
      <c r="C9" s="71">
        <v>24431</v>
      </c>
      <c r="D9" s="71">
        <v>25966</v>
      </c>
      <c r="E9" s="71">
        <v>32835</v>
      </c>
      <c r="F9" s="71">
        <v>34639</v>
      </c>
      <c r="G9" s="71">
        <v>36093</v>
      </c>
      <c r="H9" s="140">
        <v>104.19758076156933</v>
      </c>
      <c r="I9" s="253">
        <v>147.88576579529624</v>
      </c>
      <c r="K9" s="64"/>
      <c r="L9" s="64"/>
    </row>
    <row r="10" spans="1:12" ht="33" customHeight="1" x14ac:dyDescent="0.25">
      <c r="A10" s="4" t="s">
        <v>241</v>
      </c>
      <c r="B10" s="71">
        <v>13748</v>
      </c>
      <c r="C10" s="71">
        <v>10676</v>
      </c>
      <c r="D10" s="71">
        <v>13578</v>
      </c>
      <c r="E10" s="71">
        <v>17334</v>
      </c>
      <c r="F10" s="71">
        <v>14627</v>
      </c>
      <c r="G10" s="71">
        <v>15774</v>
      </c>
      <c r="H10" s="140">
        <v>107.84166267860806</v>
      </c>
      <c r="I10" s="253">
        <v>114.73668897294151</v>
      </c>
      <c r="K10" s="64"/>
      <c r="L10" s="64"/>
    </row>
    <row r="11" spans="1:12" ht="33" customHeight="1" x14ac:dyDescent="0.25">
      <c r="A11" s="4" t="s">
        <v>242</v>
      </c>
      <c r="B11" s="140">
        <v>86.1</v>
      </c>
      <c r="C11" s="254">
        <v>81.400000000000006</v>
      </c>
      <c r="D11" s="254">
        <v>89.5</v>
      </c>
      <c r="E11" s="254">
        <v>122.8</v>
      </c>
      <c r="F11" s="255">
        <v>115.79867460066131</v>
      </c>
      <c r="G11" s="255">
        <v>132.99778597074885</v>
      </c>
      <c r="H11" s="140">
        <v>114.85259777747862</v>
      </c>
      <c r="I11" s="253">
        <v>154.46897325290229</v>
      </c>
      <c r="K11" s="64"/>
      <c r="L11" s="64"/>
    </row>
    <row r="12" spans="1:12" ht="33" customHeight="1" x14ac:dyDescent="0.25">
      <c r="A12" s="4" t="s">
        <v>243</v>
      </c>
      <c r="B12" s="140">
        <v>59.5</v>
      </c>
      <c r="C12" s="128">
        <v>54.5</v>
      </c>
      <c r="D12" s="128">
        <v>62.7</v>
      </c>
      <c r="E12" s="128">
        <v>93.1</v>
      </c>
      <c r="F12" s="255">
        <v>84.0167216366942</v>
      </c>
      <c r="G12" s="255">
        <v>100.43782819538977</v>
      </c>
      <c r="H12" s="140">
        <v>119.54504560378332</v>
      </c>
      <c r="I12" s="253">
        <v>168.80307259729372</v>
      </c>
      <c r="K12" s="64"/>
      <c r="L12" s="64"/>
    </row>
    <row r="13" spans="1:12" ht="33" customHeight="1" x14ac:dyDescent="0.25">
      <c r="A13" s="4" t="s">
        <v>87</v>
      </c>
      <c r="B13" s="256">
        <v>2.4</v>
      </c>
      <c r="C13" s="256">
        <v>2.23</v>
      </c>
      <c r="D13" s="256">
        <v>2.16</v>
      </c>
      <c r="E13" s="256">
        <v>2.35</v>
      </c>
      <c r="F13" s="257">
        <v>2.2285351332327332</v>
      </c>
      <c r="G13" s="257">
        <v>2.3974740704925162</v>
      </c>
      <c r="H13" s="140">
        <v>107.58071680093815</v>
      </c>
      <c r="I13" s="253">
        <v>99.894752937188187</v>
      </c>
      <c r="K13" s="64"/>
      <c r="L13" s="64"/>
    </row>
    <row r="14" spans="1:12" ht="33" customHeight="1" x14ac:dyDescent="0.25">
      <c r="A14" s="4" t="s">
        <v>88</v>
      </c>
      <c r="B14" s="256">
        <v>1.5</v>
      </c>
      <c r="C14" s="256">
        <v>1.34</v>
      </c>
      <c r="D14" s="256">
        <v>1.36</v>
      </c>
      <c r="E14" s="256">
        <v>1.61</v>
      </c>
      <c r="F14" s="257">
        <v>1.47</v>
      </c>
      <c r="G14" s="257">
        <v>1.6441722246322719</v>
      </c>
      <c r="H14" s="140">
        <v>111.8484506552566</v>
      </c>
      <c r="I14" s="253">
        <v>109.61148164215146</v>
      </c>
      <c r="K14" s="64"/>
      <c r="L14" s="64"/>
    </row>
    <row r="15" spans="1:12" ht="17.25" customHeight="1" x14ac:dyDescent="0.2">
      <c r="A15" s="29" t="s">
        <v>231</v>
      </c>
      <c r="B15" s="31"/>
      <c r="C15" s="31"/>
      <c r="D15" s="31"/>
    </row>
    <row r="18" spans="10:18" ht="24" customHeight="1" x14ac:dyDescent="0.25">
      <c r="J18" s="113"/>
      <c r="M18" s="102"/>
      <c r="R18" s="102"/>
    </row>
  </sheetData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/>
  </sheetViews>
  <sheetFormatPr defaultColWidth="9.140625" defaultRowHeight="15" x14ac:dyDescent="0.25"/>
  <cols>
    <col min="1" max="1" width="40.42578125" style="13" customWidth="1"/>
    <col min="2" max="2" width="18.5703125" style="13" customWidth="1"/>
    <col min="3" max="3" width="18" style="13" customWidth="1"/>
    <col min="4" max="4" width="17.5703125" style="13" customWidth="1"/>
    <col min="5" max="5" width="15.85546875" style="13" customWidth="1"/>
    <col min="6" max="16384" width="9.140625" style="13"/>
  </cols>
  <sheetData>
    <row r="1" spans="1:7" ht="15.75" x14ac:dyDescent="0.25">
      <c r="A1" s="99" t="s">
        <v>161</v>
      </c>
      <c r="B1" s="96"/>
      <c r="C1" s="96"/>
      <c r="D1" s="96"/>
      <c r="E1" s="96"/>
    </row>
    <row r="2" spans="1:7" ht="18" customHeight="1" x14ac:dyDescent="0.25">
      <c r="A2" s="25"/>
      <c r="B2" s="14"/>
      <c r="C2" s="14"/>
      <c r="D2" s="14"/>
      <c r="E2" s="14"/>
    </row>
    <row r="3" spans="1:7" ht="15.75" customHeight="1" x14ac:dyDescent="0.25">
      <c r="A3" s="198" t="s">
        <v>32</v>
      </c>
      <c r="B3" s="203" t="s">
        <v>89</v>
      </c>
      <c r="C3" s="200" t="s">
        <v>195</v>
      </c>
      <c r="D3" s="200"/>
      <c r="E3" s="200"/>
    </row>
    <row r="4" spans="1:7" ht="31.5" customHeight="1" x14ac:dyDescent="0.25">
      <c r="A4" s="194"/>
      <c r="B4" s="205"/>
      <c r="C4" s="5" t="s">
        <v>70</v>
      </c>
      <c r="D4" s="5" t="s">
        <v>90</v>
      </c>
      <c r="E4" s="10" t="s">
        <v>91</v>
      </c>
    </row>
    <row r="5" spans="1:7" ht="30" customHeight="1" x14ac:dyDescent="0.25">
      <c r="A5" s="12" t="s">
        <v>16</v>
      </c>
      <c r="B5" s="135">
        <v>337</v>
      </c>
      <c r="C5" s="136">
        <v>219</v>
      </c>
      <c r="D5" s="136">
        <v>60</v>
      </c>
      <c r="E5" s="137">
        <v>58</v>
      </c>
      <c r="G5" s="101"/>
    </row>
    <row r="6" spans="1:7" ht="30" customHeight="1" x14ac:dyDescent="0.25">
      <c r="A6" s="60" t="s">
        <v>33</v>
      </c>
      <c r="B6" s="136">
        <v>463</v>
      </c>
      <c r="C6" s="136">
        <v>374</v>
      </c>
      <c r="D6" s="136">
        <v>48</v>
      </c>
      <c r="E6" s="137">
        <v>41</v>
      </c>
      <c r="G6" s="101"/>
    </row>
    <row r="7" spans="1:7" ht="30" customHeight="1" x14ac:dyDescent="0.25">
      <c r="A7" s="60" t="s">
        <v>21</v>
      </c>
      <c r="B7" s="136">
        <v>358</v>
      </c>
      <c r="C7" s="136">
        <v>144</v>
      </c>
      <c r="D7" s="136">
        <v>94</v>
      </c>
      <c r="E7" s="137">
        <v>120</v>
      </c>
      <c r="G7" s="101"/>
    </row>
    <row r="8" spans="1:7" ht="30" customHeight="1" x14ac:dyDescent="0.25">
      <c r="A8" s="60" t="s">
        <v>18</v>
      </c>
      <c r="B8" s="136">
        <v>5273</v>
      </c>
      <c r="C8" s="136">
        <v>5273</v>
      </c>
      <c r="D8" s="136" t="s">
        <v>8</v>
      </c>
      <c r="E8" s="137" t="s">
        <v>8</v>
      </c>
      <c r="G8" s="101"/>
    </row>
    <row r="9" spans="1:7" ht="30" customHeight="1" x14ac:dyDescent="0.25">
      <c r="A9" s="60" t="s">
        <v>19</v>
      </c>
      <c r="B9" s="136">
        <v>278</v>
      </c>
      <c r="C9" s="136">
        <v>74</v>
      </c>
      <c r="D9" s="136">
        <v>74</v>
      </c>
      <c r="E9" s="137">
        <v>130</v>
      </c>
      <c r="F9" s="101"/>
      <c r="G9" s="101"/>
    </row>
    <row r="10" spans="1:7" ht="30" customHeight="1" x14ac:dyDescent="0.25">
      <c r="A10" s="100" t="s">
        <v>139</v>
      </c>
      <c r="B10" s="136">
        <v>36</v>
      </c>
      <c r="C10" s="136">
        <v>11</v>
      </c>
      <c r="D10" s="136">
        <v>6</v>
      </c>
      <c r="E10" s="137">
        <v>19</v>
      </c>
      <c r="G10" s="101"/>
    </row>
    <row r="11" spans="1:7" ht="30" customHeight="1" x14ac:dyDescent="0.25">
      <c r="A11" s="60" t="s">
        <v>22</v>
      </c>
      <c r="B11" s="136">
        <v>45</v>
      </c>
      <c r="C11" s="136">
        <v>2</v>
      </c>
      <c r="D11" s="136">
        <v>43</v>
      </c>
      <c r="E11" s="137" t="s">
        <v>8</v>
      </c>
      <c r="G11" s="101"/>
    </row>
    <row r="12" spans="1:7" ht="30" customHeight="1" x14ac:dyDescent="0.25">
      <c r="A12" s="60" t="s">
        <v>23</v>
      </c>
      <c r="B12" s="136">
        <v>123</v>
      </c>
      <c r="C12" s="136">
        <v>14</v>
      </c>
      <c r="D12" s="136">
        <v>109</v>
      </c>
      <c r="E12" s="137" t="s">
        <v>8</v>
      </c>
      <c r="G12" s="101"/>
    </row>
    <row r="13" spans="1:7" ht="30" customHeight="1" x14ac:dyDescent="0.25">
      <c r="A13" s="60" t="s">
        <v>34</v>
      </c>
      <c r="B13" s="136">
        <v>391</v>
      </c>
      <c r="C13" s="136">
        <v>102</v>
      </c>
      <c r="D13" s="136">
        <v>61</v>
      </c>
      <c r="E13" s="137">
        <v>228</v>
      </c>
      <c r="G13" s="101"/>
    </row>
    <row r="14" spans="1:7" ht="30" customHeight="1" x14ac:dyDescent="0.25">
      <c r="A14" s="60" t="s">
        <v>20</v>
      </c>
      <c r="B14" s="136">
        <v>557</v>
      </c>
      <c r="C14" s="136">
        <v>481</v>
      </c>
      <c r="D14" s="136">
        <v>44</v>
      </c>
      <c r="E14" s="137">
        <v>32</v>
      </c>
      <c r="G14" s="101"/>
    </row>
    <row r="15" spans="1:7" ht="30" customHeight="1" x14ac:dyDescent="0.25">
      <c r="A15" s="60" t="s">
        <v>92</v>
      </c>
      <c r="B15" s="136">
        <v>754</v>
      </c>
      <c r="C15" s="136">
        <v>91</v>
      </c>
      <c r="D15" s="136">
        <v>583</v>
      </c>
      <c r="E15" s="137">
        <v>80</v>
      </c>
      <c r="G15" s="101"/>
    </row>
    <row r="16" spans="1:7" ht="30" customHeight="1" x14ac:dyDescent="0.25">
      <c r="A16" s="52" t="s">
        <v>15</v>
      </c>
      <c r="B16" s="138">
        <f>SUM(B5:B15)</f>
        <v>8615</v>
      </c>
      <c r="C16" s="138">
        <f>SUM(C5:C15)</f>
        <v>6785</v>
      </c>
      <c r="D16" s="138">
        <f>SUM(D5:D15)</f>
        <v>1122</v>
      </c>
      <c r="E16" s="139">
        <f>SUM(E5:E15)</f>
        <v>708</v>
      </c>
      <c r="G16" s="101"/>
    </row>
    <row r="20" spans="2:5" x14ac:dyDescent="0.25">
      <c r="B20" s="101"/>
      <c r="C20" s="101"/>
      <c r="D20" s="101"/>
      <c r="E20" s="101"/>
    </row>
  </sheetData>
  <mergeCells count="3">
    <mergeCell ref="A3:A4"/>
    <mergeCell ref="B3:B4"/>
    <mergeCell ref="C3:E3"/>
  </mergeCell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workbookViewId="0"/>
  </sheetViews>
  <sheetFormatPr defaultColWidth="9.140625" defaultRowHeight="15" x14ac:dyDescent="0.25"/>
  <cols>
    <col min="1" max="1" width="32.42578125" style="13" customWidth="1"/>
    <col min="2" max="2" width="12" style="13" customWidth="1"/>
    <col min="3" max="6" width="12" style="64" customWidth="1"/>
    <col min="7" max="9" width="12" style="13" customWidth="1"/>
    <col min="10" max="16384" width="9.140625" style="13"/>
  </cols>
  <sheetData>
    <row r="1" spans="1:12" ht="15.75" x14ac:dyDescent="0.25">
      <c r="A1" s="99" t="s">
        <v>224</v>
      </c>
      <c r="B1" s="99"/>
      <c r="C1" s="99"/>
      <c r="D1" s="99"/>
      <c r="E1" s="99"/>
      <c r="F1" s="99"/>
      <c r="G1" s="99"/>
      <c r="H1" s="99"/>
      <c r="I1" s="99"/>
    </row>
    <row r="2" spans="1:12" ht="15.75" customHeight="1" x14ac:dyDescent="0.25">
      <c r="A2" s="25"/>
      <c r="B2" s="27"/>
      <c r="C2" s="27"/>
      <c r="D2" s="27"/>
      <c r="E2" s="27"/>
      <c r="F2" s="27"/>
      <c r="G2" s="27"/>
      <c r="H2" s="27"/>
      <c r="I2" s="27"/>
    </row>
    <row r="3" spans="1:12" ht="14.45" customHeight="1" x14ac:dyDescent="0.25">
      <c r="A3" s="206" t="s">
        <v>32</v>
      </c>
      <c r="B3" s="199" t="s">
        <v>102</v>
      </c>
      <c r="C3" s="200"/>
      <c r="D3" s="200"/>
      <c r="E3" s="200"/>
      <c r="F3" s="200"/>
      <c r="G3" s="200"/>
      <c r="H3" s="200"/>
      <c r="I3" s="200"/>
    </row>
    <row r="4" spans="1:12" s="64" customFormat="1" ht="37.5" customHeight="1" x14ac:dyDescent="0.25">
      <c r="A4" s="194"/>
      <c r="B4" s="146">
        <v>2010</v>
      </c>
      <c r="C4" s="144">
        <v>2013</v>
      </c>
      <c r="D4" s="144">
        <v>2015</v>
      </c>
      <c r="E4" s="144">
        <v>2019</v>
      </c>
      <c r="F4" s="144">
        <v>2020</v>
      </c>
      <c r="G4" s="144">
        <v>2021</v>
      </c>
      <c r="H4" s="146" t="s">
        <v>140</v>
      </c>
      <c r="I4" s="145" t="s">
        <v>141</v>
      </c>
    </row>
    <row r="5" spans="1:12" ht="29.25" customHeight="1" x14ac:dyDescent="0.25">
      <c r="A5" s="4" t="s">
        <v>16</v>
      </c>
      <c r="B5" s="56">
        <v>10973</v>
      </c>
      <c r="C5" s="56">
        <v>10155</v>
      </c>
      <c r="D5" s="56">
        <v>12412</v>
      </c>
      <c r="E5" s="56">
        <v>14038</v>
      </c>
      <c r="F5" s="56">
        <v>6966</v>
      </c>
      <c r="G5" s="56">
        <v>7782</v>
      </c>
      <c r="H5" s="140">
        <f t="shared" ref="H5:H11" si="0">(G5/F5)*100</f>
        <v>111.71403962101635</v>
      </c>
      <c r="I5" s="141">
        <f t="shared" ref="I5:I11" si="1">(G5/B5)*100</f>
        <v>70.919529754852817</v>
      </c>
    </row>
    <row r="6" spans="1:12" ht="29.25" customHeight="1" x14ac:dyDescent="0.25">
      <c r="A6" s="4" t="s">
        <v>33</v>
      </c>
      <c r="B6" s="56">
        <v>8863</v>
      </c>
      <c r="C6" s="56">
        <v>9980</v>
      </c>
      <c r="D6" s="56">
        <v>11260</v>
      </c>
      <c r="E6" s="56">
        <v>13781</v>
      </c>
      <c r="F6" s="56">
        <v>6424</v>
      </c>
      <c r="G6" s="56">
        <v>6651</v>
      </c>
      <c r="H6" s="140">
        <f t="shared" si="0"/>
        <v>103.53362391033625</v>
      </c>
      <c r="I6" s="141">
        <f t="shared" si="1"/>
        <v>75.042310730001134</v>
      </c>
      <c r="K6" s="64"/>
      <c r="L6" s="64"/>
    </row>
    <row r="7" spans="1:12" ht="29.25" customHeight="1" x14ac:dyDescent="0.25">
      <c r="A7" s="4" t="s">
        <v>18</v>
      </c>
      <c r="B7" s="56">
        <v>21067</v>
      </c>
      <c r="C7" s="56">
        <v>22969</v>
      </c>
      <c r="D7" s="56">
        <v>22410</v>
      </c>
      <c r="E7" s="56">
        <v>20715</v>
      </c>
      <c r="F7" s="56">
        <v>12234</v>
      </c>
      <c r="G7" s="56">
        <v>11886</v>
      </c>
      <c r="H7" s="140">
        <f t="shared" si="0"/>
        <v>97.155468366846492</v>
      </c>
      <c r="I7" s="141">
        <f t="shared" si="1"/>
        <v>56.419993354535528</v>
      </c>
      <c r="K7" s="64"/>
      <c r="L7" s="64"/>
    </row>
    <row r="8" spans="1:12" ht="29.25" customHeight="1" x14ac:dyDescent="0.25">
      <c r="A8" s="51" t="s">
        <v>21</v>
      </c>
      <c r="B8" s="56">
        <v>2210</v>
      </c>
      <c r="C8" s="56">
        <v>1876</v>
      </c>
      <c r="D8" s="56">
        <v>1973</v>
      </c>
      <c r="E8" s="56">
        <v>2254</v>
      </c>
      <c r="F8" s="56">
        <v>1007</v>
      </c>
      <c r="G8" s="56">
        <v>875</v>
      </c>
      <c r="H8" s="140">
        <f t="shared" si="0"/>
        <v>86.891757696127115</v>
      </c>
      <c r="I8" s="141">
        <f t="shared" si="1"/>
        <v>39.592760180995477</v>
      </c>
      <c r="K8" s="64"/>
      <c r="L8" s="64"/>
    </row>
    <row r="9" spans="1:12" ht="29.25" customHeight="1" x14ac:dyDescent="0.25">
      <c r="A9" s="4" t="s">
        <v>93</v>
      </c>
      <c r="B9" s="56">
        <v>12871</v>
      </c>
      <c r="C9" s="56">
        <v>10520</v>
      </c>
      <c r="D9" s="56">
        <v>12292</v>
      </c>
      <c r="E9" s="56">
        <v>17170</v>
      </c>
      <c r="F9" s="56">
        <v>5967</v>
      </c>
      <c r="G9" s="56">
        <v>6801</v>
      </c>
      <c r="H9" s="140">
        <f t="shared" si="0"/>
        <v>113.97687280040221</v>
      </c>
      <c r="I9" s="141">
        <f t="shared" si="1"/>
        <v>52.83971719369125</v>
      </c>
      <c r="K9" s="64"/>
      <c r="L9" s="64"/>
    </row>
    <row r="10" spans="1:12" ht="29.25" customHeight="1" x14ac:dyDescent="0.25">
      <c r="A10" s="4" t="s">
        <v>19</v>
      </c>
      <c r="B10" s="56">
        <v>6829</v>
      </c>
      <c r="C10" s="56">
        <v>6831</v>
      </c>
      <c r="D10" s="56">
        <v>7148</v>
      </c>
      <c r="E10" s="56">
        <v>8136</v>
      </c>
      <c r="F10" s="56">
        <v>2942</v>
      </c>
      <c r="G10" s="56">
        <v>3223</v>
      </c>
      <c r="H10" s="140">
        <f t="shared" si="0"/>
        <v>109.55132562882393</v>
      </c>
      <c r="I10" s="141">
        <f t="shared" si="1"/>
        <v>47.195782691462881</v>
      </c>
      <c r="K10" s="64"/>
      <c r="L10" s="64"/>
    </row>
    <row r="11" spans="1:12" ht="29.25" customHeight="1" x14ac:dyDescent="0.25">
      <c r="A11" s="117" t="s">
        <v>20</v>
      </c>
      <c r="B11" s="56">
        <v>7910</v>
      </c>
      <c r="C11" s="56">
        <v>8133</v>
      </c>
      <c r="D11" s="56">
        <v>8853</v>
      </c>
      <c r="E11" s="56">
        <v>11180</v>
      </c>
      <c r="F11" s="56">
        <v>3687</v>
      </c>
      <c r="G11" s="56">
        <v>4933</v>
      </c>
      <c r="H11" s="140">
        <f t="shared" si="0"/>
        <v>133.79441280173583</v>
      </c>
      <c r="I11" s="141">
        <f t="shared" si="1"/>
        <v>62.364096080910237</v>
      </c>
      <c r="K11" s="64"/>
      <c r="L11" s="64"/>
    </row>
    <row r="12" spans="1:12" ht="29.25" customHeight="1" x14ac:dyDescent="0.25">
      <c r="A12" s="117" t="s">
        <v>226</v>
      </c>
      <c r="B12" s="56">
        <v>2093</v>
      </c>
      <c r="C12" s="56">
        <v>2505</v>
      </c>
      <c r="D12" s="56">
        <v>2754</v>
      </c>
      <c r="E12" s="56">
        <v>4365</v>
      </c>
      <c r="F12" s="56">
        <v>2363</v>
      </c>
      <c r="G12" s="56">
        <v>1846</v>
      </c>
      <c r="H12" s="140">
        <f t="shared" ref="H12" si="2">(G12/F12)*100</f>
        <v>78.121032585696142</v>
      </c>
      <c r="I12" s="141">
        <f t="shared" ref="I12" si="3">(G12/B12)*100</f>
        <v>88.198757763975152</v>
      </c>
      <c r="K12" s="64"/>
      <c r="L12" s="64"/>
    </row>
    <row r="13" spans="1:12" ht="29.25" customHeight="1" x14ac:dyDescent="0.25">
      <c r="A13" s="52" t="s">
        <v>15</v>
      </c>
      <c r="B13" s="57">
        <f t="shared" ref="B13:G13" si="4">SUM(B5:B12)</f>
        <v>72816</v>
      </c>
      <c r="C13" s="57">
        <f t="shared" si="4"/>
        <v>72969</v>
      </c>
      <c r="D13" s="57">
        <f t="shared" si="4"/>
        <v>79102</v>
      </c>
      <c r="E13" s="57">
        <f t="shared" si="4"/>
        <v>91639</v>
      </c>
      <c r="F13" s="57">
        <f t="shared" si="4"/>
        <v>41590</v>
      </c>
      <c r="G13" s="57">
        <f t="shared" si="4"/>
        <v>43997</v>
      </c>
      <c r="H13" s="142">
        <v>105.8</v>
      </c>
      <c r="I13" s="143">
        <v>60.4</v>
      </c>
      <c r="K13" s="64"/>
      <c r="L13" s="64"/>
    </row>
    <row r="16" spans="1:12" x14ac:dyDescent="0.25">
      <c r="B16" s="101"/>
      <c r="C16" s="101"/>
      <c r="D16" s="101"/>
      <c r="E16" s="101"/>
      <c r="F16" s="101"/>
      <c r="G16" s="101"/>
      <c r="H16" s="101"/>
      <c r="I16" s="101"/>
    </row>
    <row r="18" spans="13:13" x14ac:dyDescent="0.25">
      <c r="M18" s="126"/>
    </row>
  </sheetData>
  <mergeCells count="2">
    <mergeCell ref="B3:I3"/>
    <mergeCell ref="A3:A4"/>
  </mergeCells>
  <pageMargins left="0.7" right="0.7" top="0.78740157499999996" bottom="0.78740157499999996" header="0.3" footer="0.3"/>
  <pageSetup paperSize="9" orientation="landscape" r:id="rId1"/>
  <ignoredErrors>
    <ignoredError sqref="B13:G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Normal="100" workbookViewId="0"/>
  </sheetViews>
  <sheetFormatPr defaultRowHeight="15" x14ac:dyDescent="0.25"/>
  <cols>
    <col min="1" max="1" width="14.5703125" customWidth="1"/>
    <col min="2" max="11" width="10.5703125" customWidth="1"/>
    <col min="12" max="12" width="10.28515625" customWidth="1"/>
  </cols>
  <sheetData>
    <row r="1" spans="1:17" ht="18.75" x14ac:dyDescent="0.25">
      <c r="A1" s="2" t="s">
        <v>170</v>
      </c>
    </row>
    <row r="2" spans="1:17" ht="11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125" t="s">
        <v>228</v>
      </c>
    </row>
    <row r="3" spans="1:17" x14ac:dyDescent="0.25">
      <c r="A3" s="193" t="s">
        <v>0</v>
      </c>
      <c r="B3" s="195" t="s">
        <v>1</v>
      </c>
      <c r="C3" s="196"/>
      <c r="D3" s="194"/>
      <c r="E3" s="195" t="s">
        <v>2</v>
      </c>
      <c r="F3" s="196"/>
      <c r="G3" s="196"/>
      <c r="H3" s="194"/>
      <c r="I3" s="195" t="s">
        <v>119</v>
      </c>
      <c r="J3" s="196"/>
      <c r="K3" s="196"/>
      <c r="L3" s="197" t="s">
        <v>4</v>
      </c>
      <c r="M3" s="1"/>
    </row>
    <row r="4" spans="1:17" ht="48" customHeight="1" x14ac:dyDescent="0.25">
      <c r="A4" s="194"/>
      <c r="B4" s="36" t="s">
        <v>233</v>
      </c>
      <c r="C4" s="37" t="s">
        <v>234</v>
      </c>
      <c r="D4" s="5" t="s">
        <v>202</v>
      </c>
      <c r="E4" s="36" t="s">
        <v>235</v>
      </c>
      <c r="F4" s="37" t="s">
        <v>236</v>
      </c>
      <c r="G4" s="36" t="s">
        <v>244</v>
      </c>
      <c r="H4" s="5" t="s">
        <v>203</v>
      </c>
      <c r="I4" s="36" t="s">
        <v>204</v>
      </c>
      <c r="J4" s="37" t="s">
        <v>205</v>
      </c>
      <c r="K4" s="116" t="s">
        <v>206</v>
      </c>
      <c r="L4" s="195"/>
      <c r="M4" s="1"/>
    </row>
    <row r="5" spans="1:17" ht="30" customHeight="1" x14ac:dyDescent="0.25">
      <c r="A5" s="4" t="s">
        <v>5</v>
      </c>
      <c r="B5" s="180">
        <v>7056.0649999999996</v>
      </c>
      <c r="C5" s="121">
        <v>11132.575000000001</v>
      </c>
      <c r="D5" s="121">
        <v>18188.64</v>
      </c>
      <c r="E5" s="180">
        <v>3766.9160000000002</v>
      </c>
      <c r="F5" s="121">
        <v>3918.3629999999998</v>
      </c>
      <c r="G5" s="122">
        <v>277.62099999999998</v>
      </c>
      <c r="H5" s="122">
        <v>7962.9</v>
      </c>
      <c r="I5" s="180">
        <v>550.84699999999998</v>
      </c>
      <c r="J5" s="121">
        <v>92.902000000000001</v>
      </c>
      <c r="K5" s="166">
        <v>643.74900000000002</v>
      </c>
      <c r="L5" s="260">
        <v>26795.289000000001</v>
      </c>
      <c r="N5" s="103"/>
      <c r="O5" s="103"/>
      <c r="P5" s="103"/>
      <c r="Q5" s="103"/>
    </row>
    <row r="6" spans="1:17" ht="30" customHeight="1" x14ac:dyDescent="0.25">
      <c r="A6" s="4" t="s">
        <v>118</v>
      </c>
      <c r="B6" s="180">
        <v>2236.7719999999999</v>
      </c>
      <c r="C6" s="121">
        <v>5088.5749999999998</v>
      </c>
      <c r="D6" s="121">
        <v>7325.3469999999998</v>
      </c>
      <c r="E6" s="180">
        <v>2789.605</v>
      </c>
      <c r="F6" s="121">
        <v>3306.0259999999998</v>
      </c>
      <c r="G6" s="121">
        <v>183.697</v>
      </c>
      <c r="H6" s="121">
        <v>6279.3280000000004</v>
      </c>
      <c r="I6" s="180">
        <v>99.751000000000005</v>
      </c>
      <c r="J6" s="121">
        <v>41.667000000000002</v>
      </c>
      <c r="K6" s="166">
        <v>141.41800000000001</v>
      </c>
      <c r="L6" s="260">
        <v>13746.093000000001</v>
      </c>
      <c r="N6" s="103"/>
      <c r="O6" s="103"/>
      <c r="P6" s="103"/>
      <c r="Q6" s="103"/>
    </row>
    <row r="7" spans="1:17" ht="30" customHeight="1" x14ac:dyDescent="0.25">
      <c r="A7" s="4" t="s">
        <v>6</v>
      </c>
      <c r="B7" s="180">
        <v>54.941000000000003</v>
      </c>
      <c r="C7" s="121">
        <v>90.465999999999994</v>
      </c>
      <c r="D7" s="121">
        <v>145.40700000000001</v>
      </c>
      <c r="E7" s="180">
        <v>7152.0360000000001</v>
      </c>
      <c r="F7" s="121">
        <v>6538.241</v>
      </c>
      <c r="G7" s="121">
        <v>13.962999999999999</v>
      </c>
      <c r="H7" s="121">
        <v>13704.24</v>
      </c>
      <c r="I7" s="180">
        <v>10.535</v>
      </c>
      <c r="J7" s="121">
        <v>5.3070000000000004</v>
      </c>
      <c r="K7" s="166">
        <v>15.842000000000001</v>
      </c>
      <c r="L7" s="260">
        <v>13865.489</v>
      </c>
      <c r="N7" s="103"/>
      <c r="O7" s="103"/>
      <c r="P7" s="103"/>
      <c r="Q7" s="103"/>
    </row>
    <row r="8" spans="1:17" ht="30" customHeight="1" x14ac:dyDescent="0.25">
      <c r="A8" s="4" t="s">
        <v>7</v>
      </c>
      <c r="B8" s="180">
        <v>65.966999999999999</v>
      </c>
      <c r="C8" s="121">
        <v>17.568000000000001</v>
      </c>
      <c r="D8" s="121">
        <v>83.534999999999997</v>
      </c>
      <c r="E8" s="180">
        <v>10752.732</v>
      </c>
      <c r="F8" s="121">
        <v>21035.841</v>
      </c>
      <c r="G8" s="121">
        <v>78.2</v>
      </c>
      <c r="H8" s="121">
        <v>31866.773000000001</v>
      </c>
      <c r="I8" s="180">
        <v>14.509</v>
      </c>
      <c r="J8" s="261" t="s">
        <v>8</v>
      </c>
      <c r="K8" s="166">
        <v>14.509</v>
      </c>
      <c r="L8" s="260">
        <v>31964.816999999999</v>
      </c>
      <c r="N8" s="103"/>
      <c r="O8" s="103"/>
      <c r="P8" s="103"/>
      <c r="Q8" s="103"/>
    </row>
    <row r="9" spans="1:17" ht="30" customHeight="1" x14ac:dyDescent="0.25">
      <c r="A9" s="4" t="s">
        <v>9</v>
      </c>
      <c r="B9" s="180">
        <v>1426.077</v>
      </c>
      <c r="C9" s="121">
        <v>911.726</v>
      </c>
      <c r="D9" s="121">
        <v>2337.8029999999999</v>
      </c>
      <c r="E9" s="180">
        <v>30716</v>
      </c>
      <c r="F9" s="121">
        <v>26335.429</v>
      </c>
      <c r="G9" s="121">
        <v>1895.231</v>
      </c>
      <c r="H9" s="121">
        <v>58946.66</v>
      </c>
      <c r="I9" s="180">
        <v>4.9539999999999997</v>
      </c>
      <c r="J9" s="121">
        <v>1210.923</v>
      </c>
      <c r="K9" s="166">
        <v>1215.877</v>
      </c>
      <c r="L9" s="260">
        <v>62500.34</v>
      </c>
      <c r="N9" s="103"/>
      <c r="O9" s="103"/>
      <c r="P9" s="103"/>
      <c r="Q9" s="103"/>
    </row>
    <row r="10" spans="1:17" ht="30" customHeight="1" x14ac:dyDescent="0.25">
      <c r="A10" s="4" t="s">
        <v>10</v>
      </c>
      <c r="B10" s="134" t="s">
        <v>8</v>
      </c>
      <c r="C10" s="134" t="s">
        <v>8</v>
      </c>
      <c r="D10" s="134" t="s">
        <v>8</v>
      </c>
      <c r="E10" s="180">
        <v>197.06700000000001</v>
      </c>
      <c r="F10" s="121">
        <v>30015.093000000001</v>
      </c>
      <c r="G10" s="134" t="s">
        <v>8</v>
      </c>
      <c r="H10" s="121">
        <v>30212.512999999999</v>
      </c>
      <c r="I10" s="162" t="s">
        <v>8</v>
      </c>
      <c r="J10" s="261" t="s">
        <v>8</v>
      </c>
      <c r="K10" s="134" t="s">
        <v>8</v>
      </c>
      <c r="L10" s="260">
        <v>30212.512999999999</v>
      </c>
      <c r="N10" s="103"/>
      <c r="O10" s="103"/>
      <c r="P10" s="103"/>
      <c r="Q10" s="103"/>
    </row>
    <row r="11" spans="1:17" ht="30" customHeight="1" x14ac:dyDescent="0.25">
      <c r="A11" s="4" t="s">
        <v>11</v>
      </c>
      <c r="B11" s="134" t="s">
        <v>8</v>
      </c>
      <c r="C11" s="134" t="s">
        <v>8</v>
      </c>
      <c r="D11" s="134" t="s">
        <v>8</v>
      </c>
      <c r="E11" s="180">
        <v>160.196</v>
      </c>
      <c r="F11" s="121">
        <v>82623.381999999998</v>
      </c>
      <c r="G11" s="134" t="s">
        <v>8</v>
      </c>
      <c r="H11" s="121">
        <v>82783.577999999994</v>
      </c>
      <c r="I11" s="162" t="s">
        <v>8</v>
      </c>
      <c r="J11" s="261" t="s">
        <v>8</v>
      </c>
      <c r="K11" s="134" t="s">
        <v>8</v>
      </c>
      <c r="L11" s="260">
        <v>82783.577999999994</v>
      </c>
      <c r="N11" s="103"/>
      <c r="O11" s="103"/>
      <c r="P11" s="103"/>
      <c r="Q11" s="103"/>
    </row>
    <row r="12" spans="1:17" ht="30" customHeight="1" x14ac:dyDescent="0.25">
      <c r="A12" s="4" t="s">
        <v>12</v>
      </c>
      <c r="B12" s="180">
        <v>35.311</v>
      </c>
      <c r="C12" s="121">
        <v>7811.2830000000004</v>
      </c>
      <c r="D12" s="121">
        <v>7846.5940000000001</v>
      </c>
      <c r="E12" s="180">
        <v>1364.85</v>
      </c>
      <c r="F12" s="134" t="s">
        <v>8</v>
      </c>
      <c r="G12" s="134" t="s">
        <v>8</v>
      </c>
      <c r="H12" s="121">
        <v>1364.85</v>
      </c>
      <c r="I12" s="162" t="s">
        <v>8</v>
      </c>
      <c r="J12" s="262">
        <v>4.4999999999999998E-2</v>
      </c>
      <c r="K12" s="262">
        <v>4.4999999999999998E-2</v>
      </c>
      <c r="L12" s="260">
        <v>9211.4889999999996</v>
      </c>
      <c r="N12" s="103" t="s">
        <v>8</v>
      </c>
      <c r="O12" s="103"/>
      <c r="P12" s="103"/>
      <c r="Q12" s="103"/>
    </row>
    <row r="13" spans="1:17" ht="36" x14ac:dyDescent="0.25">
      <c r="A13" s="4" t="s">
        <v>13</v>
      </c>
      <c r="B13" s="180">
        <v>2679.1759999999999</v>
      </c>
      <c r="C13" s="121">
        <v>21.053000000000001</v>
      </c>
      <c r="D13" s="121">
        <v>2700.2289999999998</v>
      </c>
      <c r="E13" s="180">
        <v>284.7</v>
      </c>
      <c r="F13" s="121">
        <v>671.53800000000001</v>
      </c>
      <c r="G13" s="121">
        <v>380.286</v>
      </c>
      <c r="H13" s="121">
        <v>1336.5239999999999</v>
      </c>
      <c r="I13" s="263">
        <v>4.0000000000000001E-3</v>
      </c>
      <c r="J13" s="134" t="s">
        <v>8</v>
      </c>
      <c r="K13" s="263">
        <v>4.0000000000000001E-3</v>
      </c>
      <c r="L13" s="264">
        <v>4036.7570000000001</v>
      </c>
      <c r="N13" s="103"/>
      <c r="O13" s="103"/>
      <c r="P13" s="103"/>
      <c r="Q13" s="103"/>
    </row>
    <row r="14" spans="1:17" ht="30" customHeight="1" x14ac:dyDescent="0.25">
      <c r="A14" s="4" t="s">
        <v>14</v>
      </c>
      <c r="B14" s="180">
        <v>1624.326</v>
      </c>
      <c r="C14" s="121">
        <v>7284.2259999999997</v>
      </c>
      <c r="D14" s="121">
        <v>8908.5519999999997</v>
      </c>
      <c r="E14" s="134" t="s">
        <v>8</v>
      </c>
      <c r="F14" s="134" t="s">
        <v>8</v>
      </c>
      <c r="G14" s="134" t="s">
        <v>8</v>
      </c>
      <c r="H14" s="134" t="s">
        <v>8</v>
      </c>
      <c r="I14" s="162" t="s">
        <v>8</v>
      </c>
      <c r="J14" s="134" t="s">
        <v>8</v>
      </c>
      <c r="K14" s="134" t="s">
        <v>8</v>
      </c>
      <c r="L14" s="260">
        <v>8908.5519999999997</v>
      </c>
      <c r="N14" s="103"/>
      <c r="O14" s="103"/>
      <c r="P14" s="103"/>
      <c r="Q14" s="103"/>
    </row>
    <row r="15" spans="1:17" ht="30" customHeight="1" x14ac:dyDescent="0.25">
      <c r="A15" s="52" t="s">
        <v>15</v>
      </c>
      <c r="B15" s="57">
        <v>15178.635</v>
      </c>
      <c r="C15" s="57">
        <v>32357.472000000002</v>
      </c>
      <c r="D15" s="57">
        <v>47536.107000000004</v>
      </c>
      <c r="E15" s="57">
        <v>57184.101999999999</v>
      </c>
      <c r="F15" s="57">
        <v>174443.913</v>
      </c>
      <c r="G15" s="57">
        <v>2829.3510000000001</v>
      </c>
      <c r="H15" s="57">
        <v>234457.36600000001</v>
      </c>
      <c r="I15" s="57">
        <v>680.6</v>
      </c>
      <c r="J15" s="57">
        <v>1350.8440000000001</v>
      </c>
      <c r="K15" s="57">
        <v>2031.444</v>
      </c>
      <c r="L15" s="74">
        <v>284024.91700000002</v>
      </c>
      <c r="M15" s="1"/>
      <c r="N15" s="103"/>
      <c r="O15" s="103"/>
      <c r="P15" s="103"/>
      <c r="Q15" s="103"/>
    </row>
    <row r="16" spans="1:17" ht="16.5" customHeight="1" x14ac:dyDescent="0.25">
      <c r="A16" s="82" t="s">
        <v>165</v>
      </c>
      <c r="B16" s="150"/>
      <c r="C16" s="97"/>
      <c r="D16" s="97"/>
      <c r="E16" s="150"/>
      <c r="F16" s="97"/>
      <c r="G16" s="150"/>
      <c r="H16" s="97"/>
      <c r="I16" s="150"/>
      <c r="J16" s="97"/>
      <c r="K16" s="150"/>
      <c r="L16" s="1"/>
    </row>
    <row r="17" spans="1:12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</sheetData>
  <mergeCells count="5">
    <mergeCell ref="A3:A4"/>
    <mergeCell ref="B3:D3"/>
    <mergeCell ref="E3:H3"/>
    <mergeCell ref="I3:K3"/>
    <mergeCell ref="L3:L4"/>
  </mergeCells>
  <pageMargins left="0.7" right="0.7" top="0.78740157499999996" bottom="0.78740157499999996" header="0.3" footer="0.3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/>
  </sheetViews>
  <sheetFormatPr defaultColWidth="8.7109375" defaultRowHeight="15" x14ac:dyDescent="0.25"/>
  <cols>
    <col min="1" max="1" width="12" style="80" customWidth="1"/>
    <col min="2" max="13" width="12.28515625" style="80" customWidth="1"/>
    <col min="14" max="16384" width="8.7109375" style="80"/>
  </cols>
  <sheetData>
    <row r="1" spans="1:14" ht="15.75" x14ac:dyDescent="0.25">
      <c r="A1" s="92" t="s">
        <v>171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48"/>
      <c r="N1" s="68"/>
    </row>
    <row r="2" spans="1:14" x14ac:dyDescent="0.25">
      <c r="A2" s="68"/>
      <c r="M2" s="81" t="s">
        <v>229</v>
      </c>
      <c r="N2" s="68"/>
    </row>
    <row r="3" spans="1:14" ht="24" x14ac:dyDescent="0.25">
      <c r="A3" s="171" t="s">
        <v>166</v>
      </c>
      <c r="B3" s="171" t="s">
        <v>62</v>
      </c>
      <c r="C3" s="171" t="s">
        <v>232</v>
      </c>
      <c r="D3" s="171" t="s">
        <v>63</v>
      </c>
      <c r="E3" s="171" t="s">
        <v>64</v>
      </c>
      <c r="F3" s="171" t="s">
        <v>65</v>
      </c>
      <c r="G3" s="171" t="s">
        <v>168</v>
      </c>
      <c r="H3" s="171" t="s">
        <v>169</v>
      </c>
      <c r="I3" s="171" t="s">
        <v>66</v>
      </c>
      <c r="J3" s="171" t="s">
        <v>76</v>
      </c>
      <c r="K3" s="171" t="s">
        <v>22</v>
      </c>
      <c r="L3" s="170" t="s">
        <v>23</v>
      </c>
      <c r="M3" s="169" t="s">
        <v>35</v>
      </c>
    </row>
    <row r="4" spans="1:14" ht="30" customHeight="1" x14ac:dyDescent="0.25">
      <c r="A4" s="191">
        <v>2015</v>
      </c>
      <c r="B4" s="163">
        <v>3145.5949999999998</v>
      </c>
      <c r="C4" s="163">
        <v>6340.8549999999996</v>
      </c>
      <c r="D4" s="163">
        <v>1558.5229999999999</v>
      </c>
      <c r="E4" s="163">
        <v>3238.1779999999999</v>
      </c>
      <c r="F4" s="163">
        <v>5342.7669999999998</v>
      </c>
      <c r="G4" s="163">
        <v>1306.52</v>
      </c>
      <c r="H4" s="163">
        <v>1250.4580000000001</v>
      </c>
      <c r="I4" s="163">
        <v>3327.8029999999999</v>
      </c>
      <c r="J4" s="163">
        <v>613.94299999999998</v>
      </c>
      <c r="K4" s="163">
        <v>4944.8789999999999</v>
      </c>
      <c r="L4" s="163">
        <v>20255.580999999998</v>
      </c>
      <c r="M4" s="163">
        <v>175283.02799999999</v>
      </c>
    </row>
    <row r="5" spans="1:14" ht="30" customHeight="1" x14ac:dyDescent="0.25">
      <c r="A5" s="191">
        <v>2016</v>
      </c>
      <c r="B5" s="163">
        <v>2275.6039999999998</v>
      </c>
      <c r="C5" s="164">
        <v>6473.4809999999998</v>
      </c>
      <c r="D5" s="163">
        <v>1973.336</v>
      </c>
      <c r="E5" s="163">
        <v>3460.74</v>
      </c>
      <c r="F5" s="163">
        <v>6139.2039999999997</v>
      </c>
      <c r="G5" s="163">
        <v>1248.6310000000001</v>
      </c>
      <c r="H5" s="163">
        <v>1258.5129999999999</v>
      </c>
      <c r="I5" s="163">
        <v>3510.569</v>
      </c>
      <c r="J5" s="163">
        <v>1052.5809999999999</v>
      </c>
      <c r="K5" s="163">
        <v>4477.9260000000004</v>
      </c>
      <c r="L5" s="163">
        <v>19573.657999999999</v>
      </c>
      <c r="M5" s="163">
        <v>181445.753</v>
      </c>
    </row>
    <row r="6" spans="1:14" ht="30" customHeight="1" x14ac:dyDescent="0.25">
      <c r="A6" s="191">
        <v>2017</v>
      </c>
      <c r="B6" s="163">
        <v>3095.2620000000002</v>
      </c>
      <c r="C6" s="163">
        <v>7132.6549999999997</v>
      </c>
      <c r="D6" s="163">
        <v>1903.145</v>
      </c>
      <c r="E6" s="163">
        <v>3492.8939999999998</v>
      </c>
      <c r="F6" s="163">
        <v>6444.7979999999998</v>
      </c>
      <c r="G6" s="163">
        <v>1305.1659999999999</v>
      </c>
      <c r="H6" s="163">
        <v>1612.241</v>
      </c>
      <c r="I6" s="163">
        <v>3409.0619999999999</v>
      </c>
      <c r="J6" s="163">
        <v>830.41700000000003</v>
      </c>
      <c r="K6" s="163">
        <v>4500.134</v>
      </c>
      <c r="L6" s="163">
        <v>19828.794000000002</v>
      </c>
      <c r="M6" s="163">
        <v>198679.14199999999</v>
      </c>
    </row>
    <row r="7" spans="1:14" ht="30" customHeight="1" x14ac:dyDescent="0.25">
      <c r="A7" s="191">
        <v>2018</v>
      </c>
      <c r="B7" s="163">
        <v>3276.116</v>
      </c>
      <c r="C7" s="163">
        <v>8099.2179999999998</v>
      </c>
      <c r="D7" s="163">
        <v>1921.914</v>
      </c>
      <c r="E7" s="163">
        <v>4020.8049999999998</v>
      </c>
      <c r="F7" s="163">
        <v>7993.0969999999998</v>
      </c>
      <c r="G7" s="163">
        <v>1627.991</v>
      </c>
      <c r="H7" s="163">
        <v>1505.09</v>
      </c>
      <c r="I7" s="163">
        <v>4035.232</v>
      </c>
      <c r="J7" s="163">
        <v>980.69899999999996</v>
      </c>
      <c r="K7" s="163">
        <v>4803.9229999999998</v>
      </c>
      <c r="L7" s="163">
        <v>21732.489000000001</v>
      </c>
      <c r="M7" s="163">
        <v>212747.91800000001</v>
      </c>
    </row>
    <row r="8" spans="1:14" ht="30" customHeight="1" x14ac:dyDescent="0.25">
      <c r="A8" s="191">
        <v>2019</v>
      </c>
      <c r="B8" s="163">
        <v>4092.4569999999999</v>
      </c>
      <c r="C8" s="163">
        <v>9075.3410000000003</v>
      </c>
      <c r="D8" s="163">
        <v>1679.098</v>
      </c>
      <c r="E8" s="163">
        <v>4131.866</v>
      </c>
      <c r="F8" s="163">
        <v>8146.192</v>
      </c>
      <c r="G8" s="163">
        <v>1854.579</v>
      </c>
      <c r="H8" s="163">
        <v>1631.894</v>
      </c>
      <c r="I8" s="163">
        <v>4639.6090000000004</v>
      </c>
      <c r="J8" s="163">
        <v>825.64200000000005</v>
      </c>
      <c r="K8" s="163">
        <v>4360.875</v>
      </c>
      <c r="L8" s="163">
        <v>22947.946</v>
      </c>
      <c r="M8" s="163">
        <v>211266.31099999999</v>
      </c>
    </row>
    <row r="9" spans="1:14" ht="30" customHeight="1" x14ac:dyDescent="0.25">
      <c r="A9" s="191">
        <v>2020</v>
      </c>
      <c r="B9" s="163">
        <v>3519.4580000000001</v>
      </c>
      <c r="C9" s="163">
        <v>8652.3230000000003</v>
      </c>
      <c r="D9" s="163">
        <v>1763.5419999999999</v>
      </c>
      <c r="E9" s="163">
        <v>4550.652</v>
      </c>
      <c r="F9" s="163">
        <v>7034.0479999999998</v>
      </c>
      <c r="G9" s="163">
        <v>1636.8219999999999</v>
      </c>
      <c r="H9" s="163">
        <v>907.39700000000005</v>
      </c>
      <c r="I9" s="163">
        <v>3942.5160000000001</v>
      </c>
      <c r="J9" s="163">
        <v>518.81200000000001</v>
      </c>
      <c r="K9" s="163">
        <v>3993.6260000000002</v>
      </c>
      <c r="L9" s="163">
        <v>23670.584999999999</v>
      </c>
      <c r="M9" s="163">
        <v>201318.533</v>
      </c>
    </row>
    <row r="10" spans="1:14" ht="30" customHeight="1" x14ac:dyDescent="0.25">
      <c r="A10" s="191">
        <v>2021</v>
      </c>
      <c r="B10" s="163">
        <v>3562.4780000000001</v>
      </c>
      <c r="C10" s="163">
        <v>9150.49</v>
      </c>
      <c r="D10" s="163">
        <v>1989.444</v>
      </c>
      <c r="E10" s="163">
        <v>4397.2290000000003</v>
      </c>
      <c r="F10" s="163">
        <v>7176.3119999999999</v>
      </c>
      <c r="G10" s="163">
        <v>1664.6030000000001</v>
      </c>
      <c r="H10" s="163">
        <v>1045.6020000000001</v>
      </c>
      <c r="I10" s="163">
        <v>4228.7690000000002</v>
      </c>
      <c r="J10" s="163">
        <v>614.99099999999999</v>
      </c>
      <c r="K10" s="163">
        <v>4373.518</v>
      </c>
      <c r="L10" s="163">
        <v>23800.298999999999</v>
      </c>
      <c r="M10" s="163">
        <v>222021.182</v>
      </c>
      <c r="N10" s="104"/>
    </row>
    <row r="11" spans="1:14" ht="36" customHeight="1" x14ac:dyDescent="0.25">
      <c r="A11" s="192" t="s">
        <v>140</v>
      </c>
      <c r="B11" s="259">
        <f t="shared" ref="B11:M11" si="0">(B10/B9)*100</f>
        <v>101.22234730461336</v>
      </c>
      <c r="C11" s="259">
        <f t="shared" si="0"/>
        <v>105.75760983495415</v>
      </c>
      <c r="D11" s="259">
        <f t="shared" si="0"/>
        <v>112.80956166623761</v>
      </c>
      <c r="E11" s="259">
        <f t="shared" si="0"/>
        <v>96.628549051872142</v>
      </c>
      <c r="F11" s="259">
        <f t="shared" si="0"/>
        <v>102.02250539092141</v>
      </c>
      <c r="G11" s="259">
        <f t="shared" si="0"/>
        <v>101.6972523585338</v>
      </c>
      <c r="H11" s="259">
        <f t="shared" si="0"/>
        <v>115.23092979148046</v>
      </c>
      <c r="I11" s="259">
        <f t="shared" si="0"/>
        <v>107.26066806070034</v>
      </c>
      <c r="J11" s="259">
        <f t="shared" si="0"/>
        <v>118.53831445687455</v>
      </c>
      <c r="K11" s="259">
        <f t="shared" si="0"/>
        <v>109.51245810198552</v>
      </c>
      <c r="L11" s="259">
        <f t="shared" si="0"/>
        <v>100.54799659577489</v>
      </c>
      <c r="M11" s="143">
        <f t="shared" si="0"/>
        <v>110.28352864065427</v>
      </c>
      <c r="N11" s="68"/>
    </row>
    <row r="12" spans="1:14" ht="35.450000000000003" customHeight="1" x14ac:dyDescent="0.25">
      <c r="A12" s="192" t="s">
        <v>167</v>
      </c>
      <c r="B12" s="259">
        <f>(B10/B8)*100</f>
        <v>87.049857823796316</v>
      </c>
      <c r="C12" s="259">
        <f t="shared" ref="B12:M12" si="1">(C10/C8)*100</f>
        <v>100.82805703939938</v>
      </c>
      <c r="D12" s="259">
        <f t="shared" si="1"/>
        <v>118.48289974736437</v>
      </c>
      <c r="E12" s="259">
        <f t="shared" si="1"/>
        <v>106.42235251578826</v>
      </c>
      <c r="F12" s="259">
        <f t="shared" si="1"/>
        <v>88.094068983397406</v>
      </c>
      <c r="G12" s="259">
        <f t="shared" si="1"/>
        <v>89.756381367415472</v>
      </c>
      <c r="H12" s="259">
        <f t="shared" si="1"/>
        <v>64.072911598424895</v>
      </c>
      <c r="I12" s="259">
        <f t="shared" si="1"/>
        <v>91.144943463985868</v>
      </c>
      <c r="J12" s="259">
        <f t="shared" si="1"/>
        <v>74.486399674435148</v>
      </c>
      <c r="K12" s="259">
        <f t="shared" si="1"/>
        <v>100.28991888095852</v>
      </c>
      <c r="L12" s="259">
        <f t="shared" si="1"/>
        <v>103.71428885182141</v>
      </c>
      <c r="M12" s="143">
        <f t="shared" si="1"/>
        <v>105.09067013528721</v>
      </c>
      <c r="N12" s="68"/>
    </row>
  </sheetData>
  <pageMargins left="0.7" right="0.7" top="0.78740157499999996" bottom="0.78740157499999996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workbookViewId="0"/>
  </sheetViews>
  <sheetFormatPr defaultRowHeight="15" x14ac:dyDescent="0.25"/>
  <cols>
    <col min="1" max="1" width="20.5703125" customWidth="1"/>
    <col min="2" max="2" width="15.42578125" customWidth="1"/>
    <col min="3" max="3" width="15.5703125" customWidth="1"/>
    <col min="4" max="4" width="16.140625" customWidth="1"/>
    <col min="5" max="5" width="16.85546875" customWidth="1"/>
    <col min="6" max="6" width="16.42578125" customWidth="1"/>
    <col min="7" max="7" width="15.5703125" customWidth="1"/>
    <col min="8" max="8" width="18.140625" customWidth="1"/>
  </cols>
  <sheetData>
    <row r="1" spans="1:11" ht="15.75" x14ac:dyDescent="0.25">
      <c r="A1" s="2" t="s">
        <v>129</v>
      </c>
    </row>
    <row r="2" spans="1:11" x14ac:dyDescent="0.25">
      <c r="A2" s="7"/>
      <c r="B2" s="7"/>
      <c r="C2" s="7"/>
      <c r="D2" s="7"/>
      <c r="E2" s="7"/>
      <c r="F2" s="7"/>
      <c r="G2" s="7"/>
      <c r="H2" s="8" t="s">
        <v>228</v>
      </c>
    </row>
    <row r="3" spans="1:11" x14ac:dyDescent="0.25">
      <c r="A3" s="198" t="s">
        <v>0</v>
      </c>
      <c r="B3" s="193" t="s">
        <v>24</v>
      </c>
      <c r="C3" s="5" t="s">
        <v>194</v>
      </c>
      <c r="D3" s="198" t="s">
        <v>26</v>
      </c>
      <c r="E3" s="199" t="s">
        <v>195</v>
      </c>
      <c r="F3" s="200"/>
      <c r="G3" s="201"/>
      <c r="H3" s="202" t="s">
        <v>27</v>
      </c>
    </row>
    <row r="4" spans="1:11" ht="36" x14ac:dyDescent="0.25">
      <c r="A4" s="194"/>
      <c r="B4" s="194"/>
      <c r="C4" s="9" t="s">
        <v>28</v>
      </c>
      <c r="D4" s="194"/>
      <c r="E4" s="6" t="s">
        <v>29</v>
      </c>
      <c r="F4" s="6" t="s">
        <v>30</v>
      </c>
      <c r="G4" s="6" t="s">
        <v>31</v>
      </c>
      <c r="H4" s="196"/>
    </row>
    <row r="5" spans="1:11" ht="36" customHeight="1" x14ac:dyDescent="0.25">
      <c r="A5" s="90" t="s">
        <v>5</v>
      </c>
      <c r="B5" s="122">
        <v>24879.206999999999</v>
      </c>
      <c r="C5" s="121">
        <v>10171.981</v>
      </c>
      <c r="D5" s="165">
        <v>25170.684000000001</v>
      </c>
      <c r="E5" s="166">
        <v>7194.335</v>
      </c>
      <c r="F5" s="166">
        <v>10102.282999999999</v>
      </c>
      <c r="G5" s="166">
        <v>7874.0659999999998</v>
      </c>
      <c r="H5" s="167">
        <v>-291.47699999999998</v>
      </c>
      <c r="J5" s="103"/>
      <c r="K5" s="103"/>
    </row>
    <row r="6" spans="1:11" ht="36" customHeight="1" x14ac:dyDescent="0.25">
      <c r="A6" s="91" t="s">
        <v>118</v>
      </c>
      <c r="B6" s="166">
        <v>14150.493</v>
      </c>
      <c r="C6" s="121">
        <v>2634.2060000000001</v>
      </c>
      <c r="D6" s="166">
        <v>14283.47</v>
      </c>
      <c r="E6" s="166">
        <v>4658.6499999999996</v>
      </c>
      <c r="F6" s="166">
        <v>7356.1459999999997</v>
      </c>
      <c r="G6" s="166">
        <v>2268.674</v>
      </c>
      <c r="H6" s="167">
        <v>-132.977</v>
      </c>
      <c r="J6" s="103"/>
      <c r="K6" s="103"/>
    </row>
    <row r="7" spans="1:11" ht="36" customHeight="1" x14ac:dyDescent="0.25">
      <c r="A7" s="90" t="s">
        <v>6</v>
      </c>
      <c r="B7" s="121">
        <v>18616.951000000001</v>
      </c>
      <c r="C7" s="121">
        <v>17220.606</v>
      </c>
      <c r="D7" s="166">
        <v>16524.785</v>
      </c>
      <c r="E7" s="166">
        <v>10687.38</v>
      </c>
      <c r="F7" s="166">
        <v>2103.1849999999999</v>
      </c>
      <c r="G7" s="166">
        <v>3734.22</v>
      </c>
      <c r="H7" s="168">
        <v>2092.1660000000002</v>
      </c>
      <c r="J7" s="103"/>
      <c r="K7" s="103"/>
    </row>
    <row r="8" spans="1:11" ht="36" customHeight="1" x14ac:dyDescent="0.25">
      <c r="A8" s="90" t="s">
        <v>7</v>
      </c>
      <c r="B8" s="121">
        <v>40088.542999999998</v>
      </c>
      <c r="C8" s="121">
        <v>37914.553</v>
      </c>
      <c r="D8" s="166">
        <v>36757.669000000002</v>
      </c>
      <c r="E8" s="166">
        <v>17999.544000000002</v>
      </c>
      <c r="F8" s="166">
        <v>7071.4669999999996</v>
      </c>
      <c r="G8" s="166">
        <v>11686.657999999999</v>
      </c>
      <c r="H8" s="168">
        <v>3330.8739999999998</v>
      </c>
      <c r="J8" s="103"/>
      <c r="K8" s="103"/>
    </row>
    <row r="9" spans="1:11" ht="36" customHeight="1" x14ac:dyDescent="0.25">
      <c r="A9" s="90" t="s">
        <v>9</v>
      </c>
      <c r="B9" s="121">
        <v>58877.220999999998</v>
      </c>
      <c r="C9" s="121">
        <v>48890.745999999999</v>
      </c>
      <c r="D9" s="166">
        <v>54897.207000000002</v>
      </c>
      <c r="E9" s="166">
        <v>38186.188000000002</v>
      </c>
      <c r="F9" s="166">
        <v>8287.1380000000008</v>
      </c>
      <c r="G9" s="166">
        <v>8423.8809999999994</v>
      </c>
      <c r="H9" s="168">
        <v>3980.0140000000001</v>
      </c>
      <c r="J9" s="103"/>
      <c r="K9" s="103"/>
    </row>
    <row r="10" spans="1:11" ht="36" customHeight="1" x14ac:dyDescent="0.25">
      <c r="A10" s="91" t="s">
        <v>10</v>
      </c>
      <c r="B10" s="166">
        <v>31100.665000000001</v>
      </c>
      <c r="C10" s="121">
        <v>28925.205999999998</v>
      </c>
      <c r="D10" s="166">
        <v>26777.004000000001</v>
      </c>
      <c r="E10" s="166">
        <v>18805.323</v>
      </c>
      <c r="F10" s="166">
        <v>5291.3429999999998</v>
      </c>
      <c r="G10" s="166">
        <v>2680.3380000000002</v>
      </c>
      <c r="H10" s="168">
        <v>4323.6610000000001</v>
      </c>
      <c r="J10" s="103"/>
      <c r="K10" s="103"/>
    </row>
    <row r="11" spans="1:11" ht="36" customHeight="1" x14ac:dyDescent="0.25">
      <c r="A11" s="90" t="s">
        <v>11</v>
      </c>
      <c r="B11" s="121">
        <v>90399.004000000001</v>
      </c>
      <c r="C11" s="121">
        <v>84588.743000000002</v>
      </c>
      <c r="D11" s="166">
        <v>82831.126000000004</v>
      </c>
      <c r="E11" s="166">
        <v>55366.141000000003</v>
      </c>
      <c r="F11" s="166">
        <v>9674.0830000000005</v>
      </c>
      <c r="G11" s="166">
        <v>17790.901999999998</v>
      </c>
      <c r="H11" s="168">
        <v>7567.8779999999997</v>
      </c>
      <c r="J11" s="103"/>
      <c r="K11" s="103"/>
    </row>
    <row r="12" spans="1:11" ht="36" customHeight="1" x14ac:dyDescent="0.25">
      <c r="A12" s="90" t="s">
        <v>12</v>
      </c>
      <c r="B12" s="121">
        <v>1244.912</v>
      </c>
      <c r="C12" s="121">
        <v>562.81700000000001</v>
      </c>
      <c r="D12" s="166">
        <v>1134.29</v>
      </c>
      <c r="E12" s="166">
        <v>459.42</v>
      </c>
      <c r="F12" s="166">
        <v>605.21199999999999</v>
      </c>
      <c r="G12" s="166">
        <v>69.658000000000001</v>
      </c>
      <c r="H12" s="168">
        <v>110.622</v>
      </c>
      <c r="J12" s="103"/>
      <c r="K12" s="103"/>
    </row>
    <row r="13" spans="1:11" ht="36" customHeight="1" x14ac:dyDescent="0.25">
      <c r="A13" s="90" t="s">
        <v>13</v>
      </c>
      <c r="B13" s="121">
        <v>3288.848</v>
      </c>
      <c r="C13" s="121">
        <v>1102.8389999999999</v>
      </c>
      <c r="D13" s="166">
        <v>3270.4360000000001</v>
      </c>
      <c r="E13" s="166">
        <v>1173.479</v>
      </c>
      <c r="F13" s="166">
        <v>1772.3820000000001</v>
      </c>
      <c r="G13" s="166">
        <v>324.57499999999999</v>
      </c>
      <c r="H13" s="168">
        <v>18.411999999999999</v>
      </c>
      <c r="J13" s="103"/>
      <c r="K13" s="103"/>
    </row>
    <row r="14" spans="1:11" ht="36" customHeight="1" x14ac:dyDescent="0.25">
      <c r="A14" s="54" t="s">
        <v>15</v>
      </c>
      <c r="B14" s="172">
        <v>282645.84399999998</v>
      </c>
      <c r="C14" s="172">
        <v>232011.69699999999</v>
      </c>
      <c r="D14" s="172">
        <v>261646.671</v>
      </c>
      <c r="E14" s="172">
        <v>154530.46</v>
      </c>
      <c r="F14" s="172">
        <v>52263.239000000001</v>
      </c>
      <c r="G14" s="172">
        <v>54852.972000000002</v>
      </c>
      <c r="H14" s="172">
        <v>20999.172999999999</v>
      </c>
      <c r="I14" s="1"/>
      <c r="J14" s="103"/>
      <c r="K14" s="103"/>
    </row>
    <row r="17" spans="2:8" x14ac:dyDescent="0.25">
      <c r="B17" s="103"/>
      <c r="C17" s="103"/>
      <c r="D17" s="103"/>
      <c r="E17" s="103"/>
      <c r="F17" s="103"/>
      <c r="G17" s="103"/>
      <c r="H17" s="103"/>
    </row>
  </sheetData>
  <mergeCells count="5">
    <mergeCell ref="A3:A4"/>
    <mergeCell ref="B3:B4"/>
    <mergeCell ref="D3:D4"/>
    <mergeCell ref="E3:G3"/>
    <mergeCell ref="H3:H4"/>
  </mergeCells>
  <pageMargins left="0.7" right="0.7" top="0.78740157499999996" bottom="0.78740157499999996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Normal="100" workbookViewId="0"/>
  </sheetViews>
  <sheetFormatPr defaultRowHeight="15" x14ac:dyDescent="0.25"/>
  <cols>
    <col min="1" max="8" width="16" customWidth="1"/>
  </cols>
  <sheetData>
    <row r="1" spans="1:11" ht="15.75" x14ac:dyDescent="0.25">
      <c r="A1" s="2" t="s">
        <v>130</v>
      </c>
    </row>
    <row r="2" spans="1:11" x14ac:dyDescent="0.25">
      <c r="H2" s="3" t="s">
        <v>228</v>
      </c>
    </row>
    <row r="3" spans="1:11" x14ac:dyDescent="0.25">
      <c r="A3" s="198" t="s">
        <v>32</v>
      </c>
      <c r="B3" s="203" t="s">
        <v>24</v>
      </c>
      <c r="C3" s="10" t="s">
        <v>194</v>
      </c>
      <c r="D3" s="203" t="s">
        <v>26</v>
      </c>
      <c r="E3" s="197" t="s">
        <v>195</v>
      </c>
      <c r="F3" s="206"/>
      <c r="G3" s="206"/>
      <c r="H3" s="197" t="s">
        <v>27</v>
      </c>
    </row>
    <row r="4" spans="1:11" ht="48" x14ac:dyDescent="0.25">
      <c r="A4" s="194"/>
      <c r="B4" s="204"/>
      <c r="C4" s="5" t="s">
        <v>28</v>
      </c>
      <c r="D4" s="205"/>
      <c r="E4" s="11" t="s">
        <v>29</v>
      </c>
      <c r="F4" s="5" t="s">
        <v>30</v>
      </c>
      <c r="G4" s="5" t="s">
        <v>31</v>
      </c>
      <c r="H4" s="195"/>
    </row>
    <row r="5" spans="1:11" ht="24" customHeight="1" x14ac:dyDescent="0.25">
      <c r="A5" s="12" t="s">
        <v>62</v>
      </c>
      <c r="B5" s="122">
        <v>3104.1210000000001</v>
      </c>
      <c r="C5" s="122">
        <v>1121.905</v>
      </c>
      <c r="D5" s="122">
        <v>3400.5050000000001</v>
      </c>
      <c r="E5" s="122">
        <v>1440.999</v>
      </c>
      <c r="F5" s="173">
        <v>1304.5360000000001</v>
      </c>
      <c r="G5" s="122">
        <v>654.97</v>
      </c>
      <c r="H5" s="174">
        <v>-296.38400000000001</v>
      </c>
      <c r="J5" s="103"/>
      <c r="K5" s="103"/>
    </row>
    <row r="6" spans="1:11" ht="24" customHeight="1" x14ac:dyDescent="0.25">
      <c r="A6" s="91" t="s">
        <v>33</v>
      </c>
      <c r="B6" s="121">
        <v>7234.4629999999997</v>
      </c>
      <c r="C6" s="121">
        <v>893.88300000000004</v>
      </c>
      <c r="D6" s="121">
        <v>7481.7349999999997</v>
      </c>
      <c r="E6" s="121">
        <v>2331.8249999999998</v>
      </c>
      <c r="F6" s="124">
        <v>3926.1779999999999</v>
      </c>
      <c r="G6" s="121">
        <v>1223.732</v>
      </c>
      <c r="H6" s="174">
        <v>-247.27199999999999</v>
      </c>
      <c r="J6" s="103"/>
      <c r="K6" s="103"/>
    </row>
    <row r="7" spans="1:11" ht="24" customHeight="1" x14ac:dyDescent="0.25">
      <c r="A7" s="91" t="s">
        <v>63</v>
      </c>
      <c r="B7" s="121">
        <v>1990.828</v>
      </c>
      <c r="C7" s="121">
        <v>366.52499999999998</v>
      </c>
      <c r="D7" s="121">
        <v>2128.4029999999998</v>
      </c>
      <c r="E7" s="121">
        <v>791.84900000000005</v>
      </c>
      <c r="F7" s="124">
        <v>1234.8530000000001</v>
      </c>
      <c r="G7" s="121">
        <v>101.70099999999999</v>
      </c>
      <c r="H7" s="174">
        <v>-137.57499999999999</v>
      </c>
      <c r="J7" s="103"/>
      <c r="K7" s="103"/>
    </row>
    <row r="8" spans="1:11" ht="24" customHeight="1" x14ac:dyDescent="0.25">
      <c r="A8" s="91" t="s">
        <v>64</v>
      </c>
      <c r="B8" s="121">
        <v>4287.576</v>
      </c>
      <c r="C8" s="121">
        <v>142.50899999999999</v>
      </c>
      <c r="D8" s="121">
        <v>4357.5339999999997</v>
      </c>
      <c r="E8" s="121">
        <v>1085.7570000000001</v>
      </c>
      <c r="F8" s="124">
        <v>2851.9319999999998</v>
      </c>
      <c r="G8" s="121">
        <v>419.84500000000003</v>
      </c>
      <c r="H8" s="174">
        <v>-69.957999999999998</v>
      </c>
      <c r="J8" s="103"/>
      <c r="K8" s="103"/>
    </row>
    <row r="9" spans="1:11" ht="24" customHeight="1" x14ac:dyDescent="0.25">
      <c r="A9" s="91" t="s">
        <v>65</v>
      </c>
      <c r="B9" s="121">
        <v>6843.6419999999998</v>
      </c>
      <c r="C9" s="121">
        <v>1174.3409999999999</v>
      </c>
      <c r="D9" s="121">
        <v>6861.3959999999997</v>
      </c>
      <c r="E9" s="121">
        <v>1737.164</v>
      </c>
      <c r="F9" s="124">
        <v>3988.88</v>
      </c>
      <c r="G9" s="121">
        <v>1135.3520000000001</v>
      </c>
      <c r="H9" s="174">
        <v>-17.754000000000001</v>
      </c>
      <c r="J9" s="103"/>
      <c r="K9" s="103"/>
    </row>
    <row r="10" spans="1:11" ht="24" customHeight="1" x14ac:dyDescent="0.25">
      <c r="A10" s="91" t="s">
        <v>168</v>
      </c>
      <c r="B10" s="121">
        <v>1651.6079999999999</v>
      </c>
      <c r="C10" s="121">
        <v>191.666</v>
      </c>
      <c r="D10" s="121">
        <v>1677.029</v>
      </c>
      <c r="E10" s="121">
        <v>477.34300000000002</v>
      </c>
      <c r="F10" s="124">
        <v>1103.4059999999999</v>
      </c>
      <c r="G10" s="121">
        <v>96.28</v>
      </c>
      <c r="H10" s="174">
        <v>-25.420999999999999</v>
      </c>
      <c r="J10" s="103"/>
      <c r="K10" s="103"/>
    </row>
    <row r="11" spans="1:11" ht="24" customHeight="1" x14ac:dyDescent="0.25">
      <c r="A11" s="91" t="s">
        <v>169</v>
      </c>
      <c r="B11" s="121">
        <v>997.226</v>
      </c>
      <c r="C11" s="121">
        <v>235.601</v>
      </c>
      <c r="D11" s="121">
        <v>991.07</v>
      </c>
      <c r="E11" s="121">
        <v>581.59500000000003</v>
      </c>
      <c r="F11" s="124">
        <v>337.32799999999997</v>
      </c>
      <c r="G11" s="121">
        <v>72.147000000000006</v>
      </c>
      <c r="H11" s="174">
        <v>6.1559999999999997</v>
      </c>
      <c r="J11" s="103"/>
      <c r="K11" s="103"/>
    </row>
    <row r="12" spans="1:11" ht="24" customHeight="1" x14ac:dyDescent="0.25">
      <c r="A12" s="91" t="s">
        <v>66</v>
      </c>
      <c r="B12" s="121">
        <v>3837.799</v>
      </c>
      <c r="C12" s="121">
        <v>803.98900000000003</v>
      </c>
      <c r="D12" s="121">
        <v>3942.3910000000001</v>
      </c>
      <c r="E12" s="121">
        <v>1638.318</v>
      </c>
      <c r="F12" s="124">
        <v>1540.8</v>
      </c>
      <c r="G12" s="121">
        <v>763.27300000000002</v>
      </c>
      <c r="H12" s="174">
        <v>-104.592</v>
      </c>
      <c r="J12" s="103"/>
      <c r="K12" s="103"/>
    </row>
    <row r="13" spans="1:11" ht="24" customHeight="1" x14ac:dyDescent="0.25">
      <c r="A13" s="91" t="s">
        <v>76</v>
      </c>
      <c r="B13" s="121">
        <v>623.399</v>
      </c>
      <c r="C13" s="121">
        <v>339.42399999999998</v>
      </c>
      <c r="D13" s="121">
        <v>589.24400000000003</v>
      </c>
      <c r="E13" s="121">
        <v>300.38099999999997</v>
      </c>
      <c r="F13" s="124">
        <v>196.26499999999999</v>
      </c>
      <c r="G13" s="121">
        <v>92.597999999999999</v>
      </c>
      <c r="H13" s="174">
        <v>34.155000000000001</v>
      </c>
      <c r="J13" s="103"/>
      <c r="K13" s="103"/>
    </row>
    <row r="14" spans="1:11" ht="24" customHeight="1" x14ac:dyDescent="0.25">
      <c r="A14" s="91" t="s">
        <v>22</v>
      </c>
      <c r="B14" s="121">
        <v>4432.6040000000003</v>
      </c>
      <c r="C14" s="121">
        <v>2987.53</v>
      </c>
      <c r="D14" s="121">
        <v>4420.6469999999999</v>
      </c>
      <c r="E14" s="121">
        <v>2437.8029999999999</v>
      </c>
      <c r="F14" s="124">
        <v>1692.124</v>
      </c>
      <c r="G14" s="121">
        <v>290.72000000000003</v>
      </c>
      <c r="H14" s="174">
        <v>11.957000000000001</v>
      </c>
      <c r="J14" s="103"/>
      <c r="K14" s="103"/>
    </row>
    <row r="15" spans="1:11" ht="24" customHeight="1" x14ac:dyDescent="0.25">
      <c r="A15" s="91" t="s">
        <v>23</v>
      </c>
      <c r="B15" s="121">
        <v>24874.706999999999</v>
      </c>
      <c r="C15" s="121">
        <v>18291.978999999999</v>
      </c>
      <c r="D15" s="121">
        <v>24109.992999999999</v>
      </c>
      <c r="E15" s="121">
        <v>13463.243</v>
      </c>
      <c r="F15" s="124">
        <v>4366.7830000000004</v>
      </c>
      <c r="G15" s="121">
        <v>6279.9669999999996</v>
      </c>
      <c r="H15" s="174">
        <v>764.71400000000006</v>
      </c>
      <c r="J15" s="103"/>
      <c r="K15" s="103"/>
    </row>
    <row r="16" spans="1:11" ht="24" customHeight="1" x14ac:dyDescent="0.25">
      <c r="A16" s="91" t="s">
        <v>35</v>
      </c>
      <c r="B16" s="121">
        <v>222767.87100000001</v>
      </c>
      <c r="C16" s="121">
        <v>205462.345</v>
      </c>
      <c r="D16" s="121">
        <v>201686.72399999999</v>
      </c>
      <c r="E16" s="121">
        <v>128244.183</v>
      </c>
      <c r="F16" s="124">
        <v>29720.153999999999</v>
      </c>
      <c r="G16" s="121">
        <v>43722.387000000002</v>
      </c>
      <c r="H16" s="174">
        <v>21081.147000000001</v>
      </c>
      <c r="J16" s="103"/>
      <c r="K16" s="103"/>
    </row>
    <row r="17" spans="1:11" ht="24" customHeight="1" x14ac:dyDescent="0.25">
      <c r="A17" s="52" t="s">
        <v>15</v>
      </c>
      <c r="B17" s="57">
        <v>282645.84399999998</v>
      </c>
      <c r="C17" s="57">
        <v>232011.69699999999</v>
      </c>
      <c r="D17" s="57">
        <v>261646.671</v>
      </c>
      <c r="E17" s="57">
        <v>154530.46</v>
      </c>
      <c r="F17" s="57">
        <v>52263.239000000001</v>
      </c>
      <c r="G17" s="57">
        <v>54852.972000000002</v>
      </c>
      <c r="H17" s="73">
        <v>20999.172999999999</v>
      </c>
      <c r="I17" s="1"/>
      <c r="J17" s="103"/>
      <c r="K17" s="103"/>
    </row>
    <row r="22" spans="1:11" x14ac:dyDescent="0.25">
      <c r="B22" s="103"/>
      <c r="C22" s="103"/>
      <c r="D22" s="103"/>
      <c r="E22" s="103"/>
      <c r="F22" s="103"/>
      <c r="G22" s="103"/>
      <c r="H22" s="103"/>
    </row>
  </sheetData>
  <mergeCells count="5">
    <mergeCell ref="A3:A4"/>
    <mergeCell ref="B3:B4"/>
    <mergeCell ref="D3:D4"/>
    <mergeCell ref="E3:G3"/>
    <mergeCell ref="H3:H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zoomScaleNormal="100" workbookViewId="0"/>
  </sheetViews>
  <sheetFormatPr defaultRowHeight="15" x14ac:dyDescent="0.25"/>
  <cols>
    <col min="1" max="1" width="25.85546875" style="13" customWidth="1"/>
    <col min="2" max="3" width="16.42578125" style="13" customWidth="1"/>
    <col min="4" max="4" width="16.5703125" style="13" customWidth="1"/>
    <col min="5" max="5" width="17.42578125" style="13" customWidth="1"/>
    <col min="6" max="6" width="12.85546875" style="13" customWidth="1"/>
    <col min="7" max="8" width="11.5703125" style="13" customWidth="1"/>
    <col min="12" max="12" width="12.5703125" bestFit="1" customWidth="1"/>
  </cols>
  <sheetData>
    <row r="1" spans="1:13" ht="18.75" x14ac:dyDescent="0.25">
      <c r="A1" s="95" t="s">
        <v>152</v>
      </c>
      <c r="B1" s="95"/>
      <c r="C1" s="95"/>
      <c r="D1" s="95"/>
      <c r="E1" s="95"/>
      <c r="F1" s="95"/>
      <c r="G1" s="46"/>
      <c r="H1" s="46"/>
    </row>
    <row r="2" spans="1:13" ht="10.5" customHeight="1" x14ac:dyDescent="0.25">
      <c r="A2" s="25"/>
      <c r="B2" s="25"/>
      <c r="C2" s="25"/>
      <c r="D2" s="25"/>
      <c r="E2" s="25"/>
      <c r="F2" s="25"/>
      <c r="G2" s="14"/>
      <c r="H2" s="14"/>
    </row>
    <row r="3" spans="1:13" ht="34.5" customHeight="1" x14ac:dyDescent="0.25">
      <c r="A3" s="198" t="s">
        <v>32</v>
      </c>
      <c r="B3" s="197" t="s">
        <v>127</v>
      </c>
      <c r="C3" s="206"/>
      <c r="D3" s="206"/>
      <c r="E3" s="206"/>
      <c r="F3" s="206"/>
      <c r="G3" s="199" t="s">
        <v>128</v>
      </c>
      <c r="H3" s="200"/>
    </row>
    <row r="4" spans="1:13" ht="30.75" customHeight="1" x14ac:dyDescent="0.25">
      <c r="A4" s="193"/>
      <c r="B4" s="203" t="s">
        <v>120</v>
      </c>
      <c r="C4" s="199" t="s">
        <v>80</v>
      </c>
      <c r="D4" s="200"/>
      <c r="E4" s="201"/>
      <c r="F4" s="197" t="s">
        <v>135</v>
      </c>
      <c r="G4" s="197" t="s">
        <v>125</v>
      </c>
      <c r="H4" s="197" t="s">
        <v>126</v>
      </c>
    </row>
    <row r="5" spans="1:13" ht="18.75" customHeight="1" x14ac:dyDescent="0.25">
      <c r="A5" s="193"/>
      <c r="B5" s="204"/>
      <c r="C5" s="203" t="s">
        <v>121</v>
      </c>
      <c r="D5" s="199" t="s">
        <v>223</v>
      </c>
      <c r="E5" s="201"/>
      <c r="F5" s="207"/>
      <c r="G5" s="207"/>
      <c r="H5" s="207"/>
    </row>
    <row r="6" spans="1:13" ht="37.5" customHeight="1" x14ac:dyDescent="0.25">
      <c r="A6" s="193"/>
      <c r="B6" s="205"/>
      <c r="C6" s="195"/>
      <c r="D6" s="112" t="s">
        <v>133</v>
      </c>
      <c r="E6" s="111" t="s">
        <v>134</v>
      </c>
      <c r="F6" s="195"/>
      <c r="G6" s="195"/>
      <c r="H6" s="195"/>
    </row>
    <row r="7" spans="1:13" ht="23.25" customHeight="1" x14ac:dyDescent="0.25">
      <c r="A7" s="118" t="s">
        <v>62</v>
      </c>
      <c r="B7" s="71">
        <v>3199</v>
      </c>
      <c r="C7" s="77">
        <v>2418</v>
      </c>
      <c r="D7" s="130">
        <v>421</v>
      </c>
      <c r="E7" s="55">
        <v>1997</v>
      </c>
      <c r="F7" s="131">
        <v>781</v>
      </c>
      <c r="G7" s="71">
        <v>917145</v>
      </c>
      <c r="H7" s="127">
        <v>31608</v>
      </c>
      <c r="I7" s="103"/>
      <c r="J7" s="103"/>
      <c r="K7" s="103"/>
    </row>
    <row r="8" spans="1:13" ht="23.25" customHeight="1" x14ac:dyDescent="0.25">
      <c r="A8" s="119" t="s">
        <v>17</v>
      </c>
      <c r="B8" s="71">
        <v>8068</v>
      </c>
      <c r="C8" s="78">
        <v>6937</v>
      </c>
      <c r="D8" s="71">
        <v>3301</v>
      </c>
      <c r="E8" s="71">
        <v>3636</v>
      </c>
      <c r="F8" s="127">
        <v>1131</v>
      </c>
      <c r="G8" s="71">
        <v>2708875</v>
      </c>
      <c r="H8" s="127">
        <v>32541</v>
      </c>
      <c r="I8" s="103"/>
      <c r="J8" s="103"/>
      <c r="K8" s="103"/>
      <c r="L8" s="62"/>
    </row>
    <row r="9" spans="1:13" ht="23.25" customHeight="1" x14ac:dyDescent="0.25">
      <c r="A9" s="119" t="s">
        <v>63</v>
      </c>
      <c r="B9" s="71">
        <v>2106</v>
      </c>
      <c r="C9" s="78">
        <v>2106</v>
      </c>
      <c r="D9" s="128" t="s">
        <v>8</v>
      </c>
      <c r="E9" s="71">
        <v>2106</v>
      </c>
      <c r="F9" s="129" t="s">
        <v>8</v>
      </c>
      <c r="G9" s="71">
        <v>911563</v>
      </c>
      <c r="H9" s="127">
        <v>36070</v>
      </c>
      <c r="I9" s="103"/>
      <c r="J9" s="103"/>
      <c r="K9" s="103"/>
      <c r="L9" s="62"/>
    </row>
    <row r="10" spans="1:13" ht="23.25" customHeight="1" x14ac:dyDescent="0.25">
      <c r="A10" s="119" t="s">
        <v>64</v>
      </c>
      <c r="B10" s="71">
        <v>7142</v>
      </c>
      <c r="C10" s="78">
        <v>5477</v>
      </c>
      <c r="D10" s="71">
        <v>4789</v>
      </c>
      <c r="E10" s="71">
        <v>688</v>
      </c>
      <c r="F10" s="127">
        <v>1665</v>
      </c>
      <c r="G10" s="71">
        <v>1991505</v>
      </c>
      <c r="H10" s="127">
        <v>30301</v>
      </c>
      <c r="I10" s="103"/>
      <c r="J10" s="103"/>
      <c r="K10" s="103"/>
      <c r="L10" s="62"/>
    </row>
    <row r="11" spans="1:13" ht="22.5" customHeight="1" x14ac:dyDescent="0.25">
      <c r="A11" s="119" t="s">
        <v>65</v>
      </c>
      <c r="B11" s="71">
        <v>10470</v>
      </c>
      <c r="C11" s="78">
        <v>7560</v>
      </c>
      <c r="D11" s="71">
        <v>3092</v>
      </c>
      <c r="E11" s="71">
        <v>4468</v>
      </c>
      <c r="F11" s="127">
        <v>2910</v>
      </c>
      <c r="G11" s="71">
        <v>2846871</v>
      </c>
      <c r="H11" s="127">
        <v>31381</v>
      </c>
      <c r="I11" s="103"/>
      <c r="J11" s="103"/>
      <c r="K11" s="103"/>
      <c r="L11" s="62"/>
    </row>
    <row r="12" spans="1:13" ht="23.25" customHeight="1" x14ac:dyDescent="0.25">
      <c r="A12" s="119" t="s">
        <v>168</v>
      </c>
      <c r="B12" s="71">
        <v>1558</v>
      </c>
      <c r="C12" s="78">
        <v>1551</v>
      </c>
      <c r="D12" s="71">
        <v>1264</v>
      </c>
      <c r="E12" s="71">
        <v>287</v>
      </c>
      <c r="F12" s="127">
        <v>7</v>
      </c>
      <c r="G12" s="71">
        <v>730122</v>
      </c>
      <c r="H12" s="127">
        <v>39229</v>
      </c>
      <c r="I12" s="103"/>
      <c r="J12" s="103"/>
      <c r="K12" s="103"/>
      <c r="L12" s="62"/>
    </row>
    <row r="13" spans="1:13" ht="23.25" customHeight="1" x14ac:dyDescent="0.25">
      <c r="A13" s="119" t="s">
        <v>66</v>
      </c>
      <c r="B13" s="71">
        <v>6102</v>
      </c>
      <c r="C13" s="78">
        <v>4129</v>
      </c>
      <c r="D13" s="71">
        <v>1974</v>
      </c>
      <c r="E13" s="71">
        <v>2155</v>
      </c>
      <c r="F13" s="129">
        <v>1973</v>
      </c>
      <c r="G13" s="71">
        <v>1254737</v>
      </c>
      <c r="H13" s="127">
        <v>25324</v>
      </c>
      <c r="I13" s="103"/>
      <c r="J13" s="103"/>
      <c r="K13" s="103"/>
      <c r="L13" s="62"/>
    </row>
    <row r="14" spans="1:13" ht="23.25" customHeight="1" x14ac:dyDescent="0.25">
      <c r="A14" s="119" t="s">
        <v>76</v>
      </c>
      <c r="B14" s="71">
        <v>843</v>
      </c>
      <c r="C14" s="78">
        <v>632</v>
      </c>
      <c r="D14" s="128" t="s">
        <v>8</v>
      </c>
      <c r="E14" s="71">
        <v>632</v>
      </c>
      <c r="F14" s="129">
        <v>211</v>
      </c>
      <c r="G14" s="71">
        <v>131490</v>
      </c>
      <c r="H14" s="127">
        <v>17338</v>
      </c>
      <c r="I14" s="103"/>
      <c r="J14" s="103"/>
      <c r="K14" s="103"/>
      <c r="L14" s="62"/>
    </row>
    <row r="15" spans="1:13" ht="23.25" customHeight="1" x14ac:dyDescent="0.25">
      <c r="A15" s="119" t="s">
        <v>22</v>
      </c>
      <c r="B15" s="71">
        <v>1861</v>
      </c>
      <c r="C15" s="78">
        <v>1861</v>
      </c>
      <c r="D15" s="71">
        <v>986</v>
      </c>
      <c r="E15" s="71">
        <v>875</v>
      </c>
      <c r="F15" s="129" t="s">
        <v>8</v>
      </c>
      <c r="G15" s="71">
        <v>1065802</v>
      </c>
      <c r="H15" s="127">
        <v>47725</v>
      </c>
      <c r="I15" s="103"/>
      <c r="J15" s="103"/>
      <c r="K15" s="103"/>
      <c r="L15" s="62"/>
    </row>
    <row r="16" spans="1:13" ht="23.25" customHeight="1" x14ac:dyDescent="0.25">
      <c r="A16" s="119" t="s">
        <v>23</v>
      </c>
      <c r="B16" s="71">
        <v>4237</v>
      </c>
      <c r="C16" s="78">
        <v>4237</v>
      </c>
      <c r="D16" s="71">
        <v>3841</v>
      </c>
      <c r="E16" s="71">
        <v>396</v>
      </c>
      <c r="F16" s="129" t="s">
        <v>8</v>
      </c>
      <c r="G16" s="71">
        <v>2907640</v>
      </c>
      <c r="H16" s="127">
        <v>57187</v>
      </c>
      <c r="I16" s="103"/>
      <c r="J16" s="103"/>
      <c r="K16" s="103"/>
      <c r="L16" s="62"/>
      <c r="M16" s="114"/>
    </row>
    <row r="17" spans="1:12" ht="23.25" customHeight="1" x14ac:dyDescent="0.25">
      <c r="A17" s="119" t="s">
        <v>67</v>
      </c>
      <c r="B17" s="71">
        <v>3253</v>
      </c>
      <c r="C17" s="78">
        <v>3000</v>
      </c>
      <c r="D17" s="128" t="s">
        <v>8</v>
      </c>
      <c r="E17" s="71">
        <v>3000</v>
      </c>
      <c r="F17" s="129">
        <v>253</v>
      </c>
      <c r="G17" s="71">
        <v>1485311</v>
      </c>
      <c r="H17" s="127">
        <v>41259</v>
      </c>
      <c r="I17" s="103"/>
      <c r="J17" s="103"/>
      <c r="K17" s="103"/>
      <c r="L17" s="62"/>
    </row>
    <row r="18" spans="1:12" ht="23.25" customHeight="1" x14ac:dyDescent="0.25">
      <c r="A18" s="119" t="s">
        <v>35</v>
      </c>
      <c r="B18" s="71">
        <v>45156</v>
      </c>
      <c r="C18" s="78">
        <v>42751</v>
      </c>
      <c r="D18" s="71">
        <v>1530</v>
      </c>
      <c r="E18" s="71">
        <v>41221</v>
      </c>
      <c r="F18" s="127">
        <v>2405</v>
      </c>
      <c r="G18" s="71">
        <v>18850055</v>
      </c>
      <c r="H18" s="127">
        <v>36744</v>
      </c>
      <c r="I18" s="103"/>
      <c r="J18" s="103"/>
      <c r="K18" s="103"/>
      <c r="L18" s="114"/>
    </row>
    <row r="19" spans="1:12" ht="20.25" customHeight="1" x14ac:dyDescent="0.25">
      <c r="A19" s="120" t="s">
        <v>15</v>
      </c>
      <c r="B19" s="57">
        <v>93995</v>
      </c>
      <c r="C19" s="74">
        <v>82659</v>
      </c>
      <c r="D19" s="72">
        <v>21198</v>
      </c>
      <c r="E19" s="72">
        <v>61461</v>
      </c>
      <c r="F19" s="73">
        <v>11336</v>
      </c>
      <c r="G19" s="72">
        <v>35801116</v>
      </c>
      <c r="H19" s="73">
        <v>36093</v>
      </c>
      <c r="I19" s="103"/>
      <c r="J19" s="103"/>
      <c r="K19" s="103"/>
      <c r="L19" s="62"/>
    </row>
    <row r="20" spans="1:12" x14ac:dyDescent="0.25">
      <c r="A20" s="149" t="s">
        <v>230</v>
      </c>
      <c r="B20" s="149"/>
      <c r="C20" s="149"/>
      <c r="D20" s="149"/>
      <c r="E20" s="149"/>
      <c r="F20" s="149"/>
      <c r="G20" s="46"/>
      <c r="H20" s="46"/>
      <c r="J20" s="103"/>
    </row>
    <row r="22" spans="1:12" x14ac:dyDescent="0.25">
      <c r="B22" s="101"/>
      <c r="C22" s="101"/>
      <c r="D22" s="101"/>
      <c r="E22" s="101"/>
      <c r="F22" s="101"/>
      <c r="G22" s="101"/>
      <c r="H22" s="101"/>
    </row>
  </sheetData>
  <mergeCells count="10">
    <mergeCell ref="A3:A6"/>
    <mergeCell ref="G3:H3"/>
    <mergeCell ref="G4:G6"/>
    <mergeCell ref="H4:H6"/>
    <mergeCell ref="B3:F3"/>
    <mergeCell ref="B4:B6"/>
    <mergeCell ref="F4:F6"/>
    <mergeCell ref="C4:E4"/>
    <mergeCell ref="D5:E5"/>
    <mergeCell ref="C5:C6"/>
  </mergeCells>
  <pageMargins left="0.7" right="0.7" top="0.78740157499999996" bottom="0.78740157499999996" header="0.3" footer="0.3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/>
  </sheetViews>
  <sheetFormatPr defaultColWidth="9.140625" defaultRowHeight="15" x14ac:dyDescent="0.25"/>
  <cols>
    <col min="1" max="1" width="21.5703125" style="30" customWidth="1"/>
    <col min="2" max="8" width="15.7109375" style="30" customWidth="1"/>
    <col min="9" max="9" width="11" style="30" customWidth="1"/>
    <col min="10" max="10" width="11.42578125" style="30" bestFit="1" customWidth="1"/>
    <col min="11" max="16384" width="9.140625" style="30"/>
  </cols>
  <sheetData>
    <row r="1" spans="1:17" ht="18.75" x14ac:dyDescent="0.25">
      <c r="A1" s="95" t="s">
        <v>176</v>
      </c>
      <c r="B1" s="95"/>
      <c r="C1" s="95"/>
      <c r="D1" s="95"/>
      <c r="E1" s="95"/>
      <c r="F1" s="68"/>
      <c r="G1" s="68"/>
      <c r="H1" s="68"/>
    </row>
    <row r="2" spans="1:17" ht="10.5" customHeight="1" x14ac:dyDescent="0.25"/>
    <row r="3" spans="1:17" ht="15" customHeight="1" x14ac:dyDescent="0.25">
      <c r="A3" s="198" t="s">
        <v>0</v>
      </c>
      <c r="B3" s="203" t="s">
        <v>181</v>
      </c>
      <c r="C3" s="209" t="s">
        <v>192</v>
      </c>
      <c r="D3" s="210"/>
      <c r="E3" s="210"/>
      <c r="F3" s="209" t="s">
        <v>193</v>
      </c>
      <c r="G3" s="210"/>
      <c r="H3" s="210"/>
    </row>
    <row r="4" spans="1:17" ht="27.75" customHeight="1" x14ac:dyDescent="0.25">
      <c r="A4" s="193"/>
      <c r="B4" s="204"/>
      <c r="C4" s="197" t="s">
        <v>122</v>
      </c>
      <c r="D4" s="198"/>
      <c r="E4" s="206" t="s">
        <v>101</v>
      </c>
      <c r="F4" s="199" t="s">
        <v>124</v>
      </c>
      <c r="G4" s="201"/>
      <c r="H4" s="206" t="s">
        <v>183</v>
      </c>
    </row>
    <row r="5" spans="1:17" ht="20.25" customHeight="1" x14ac:dyDescent="0.25">
      <c r="A5" s="193"/>
      <c r="B5" s="204"/>
      <c r="C5" s="195"/>
      <c r="D5" s="194"/>
      <c r="E5" s="202"/>
      <c r="F5" s="207" t="s">
        <v>133</v>
      </c>
      <c r="G5" s="203" t="s">
        <v>136</v>
      </c>
      <c r="H5" s="202"/>
    </row>
    <row r="6" spans="1:17" ht="27.75" customHeight="1" x14ac:dyDescent="0.25">
      <c r="A6" s="193"/>
      <c r="B6" s="204"/>
      <c r="C6" s="61" t="s">
        <v>121</v>
      </c>
      <c r="D6" s="61" t="s">
        <v>123</v>
      </c>
      <c r="E6" s="196"/>
      <c r="F6" s="195"/>
      <c r="G6" s="205"/>
      <c r="H6" s="196"/>
    </row>
    <row r="7" spans="1:17" ht="23.25" customHeight="1" x14ac:dyDescent="0.25">
      <c r="A7" s="32" t="s">
        <v>5</v>
      </c>
      <c r="B7" s="122">
        <v>23782.033333333336</v>
      </c>
      <c r="C7" s="121">
        <v>21285.566666666666</v>
      </c>
      <c r="D7" s="123">
        <v>16978.533333333336</v>
      </c>
      <c r="E7" s="124">
        <v>2422.8166666666666</v>
      </c>
      <c r="F7" s="122">
        <v>9989.6833333333343</v>
      </c>
      <c r="G7" s="122">
        <v>13792.349999999999</v>
      </c>
      <c r="H7" s="132" t="s">
        <v>175</v>
      </c>
      <c r="J7" s="59"/>
      <c r="K7" s="59"/>
      <c r="L7" s="59"/>
      <c r="M7" s="59"/>
      <c r="N7" s="59"/>
      <c r="O7" s="59"/>
      <c r="P7" s="59"/>
      <c r="Q7" s="59"/>
    </row>
    <row r="8" spans="1:17" ht="22.5" customHeight="1" x14ac:dyDescent="0.25">
      <c r="A8" s="33" t="s">
        <v>118</v>
      </c>
      <c r="B8" s="121">
        <v>20199.333333333332</v>
      </c>
      <c r="C8" s="121">
        <v>13227.666666666666</v>
      </c>
      <c r="D8" s="123">
        <v>11435.666666666666</v>
      </c>
      <c r="E8" s="124">
        <v>6972</v>
      </c>
      <c r="F8" s="121">
        <v>13328</v>
      </c>
      <c r="G8" s="121">
        <v>6871.333333333333</v>
      </c>
      <c r="H8" s="133" t="s">
        <v>175</v>
      </c>
      <c r="J8" s="59"/>
      <c r="K8" s="59"/>
      <c r="L8" s="59"/>
      <c r="M8" s="59"/>
    </row>
    <row r="9" spans="1:17" ht="24" customHeight="1" x14ac:dyDescent="0.25">
      <c r="A9" s="33" t="s">
        <v>6</v>
      </c>
      <c r="B9" s="121">
        <v>23036.666666666668</v>
      </c>
      <c r="C9" s="121">
        <v>5358.333333333333</v>
      </c>
      <c r="D9" s="123">
        <v>4573.666666666667</v>
      </c>
      <c r="E9" s="124">
        <v>17269</v>
      </c>
      <c r="F9" s="121">
        <v>20537</v>
      </c>
      <c r="G9" s="121">
        <v>2499.6666666666665</v>
      </c>
      <c r="H9" s="133" t="s">
        <v>175</v>
      </c>
      <c r="J9" s="59"/>
      <c r="K9" s="59"/>
      <c r="L9" s="59"/>
      <c r="M9" s="59"/>
    </row>
    <row r="10" spans="1:17" ht="25.5" customHeight="1" x14ac:dyDescent="0.25">
      <c r="A10" s="33" t="s">
        <v>96</v>
      </c>
      <c r="B10" s="121">
        <v>30090.333333333332</v>
      </c>
      <c r="C10" s="121">
        <v>17063.666666666668</v>
      </c>
      <c r="D10" s="123">
        <v>14653.333333333334</v>
      </c>
      <c r="E10" s="124">
        <v>12977.333333333334</v>
      </c>
      <c r="F10" s="121">
        <v>17402.333333333332</v>
      </c>
      <c r="G10" s="121">
        <v>12688</v>
      </c>
      <c r="H10" s="133" t="s">
        <v>175</v>
      </c>
      <c r="J10" s="59"/>
      <c r="K10" s="59"/>
      <c r="L10" s="59"/>
      <c r="M10" s="59"/>
    </row>
    <row r="11" spans="1:17" ht="25.5" customHeight="1" x14ac:dyDescent="0.25">
      <c r="A11" s="33" t="s">
        <v>97</v>
      </c>
      <c r="B11" s="121">
        <v>17071</v>
      </c>
      <c r="C11" s="121">
        <v>12136</v>
      </c>
      <c r="D11" s="123">
        <v>10970.666666666666</v>
      </c>
      <c r="E11" s="124">
        <v>4926.333333333333</v>
      </c>
      <c r="F11" s="121">
        <v>10995</v>
      </c>
      <c r="G11" s="121">
        <v>6076</v>
      </c>
      <c r="H11" s="133" t="s">
        <v>175</v>
      </c>
      <c r="J11" s="59"/>
      <c r="K11" s="59"/>
      <c r="L11" s="59"/>
      <c r="M11" s="59"/>
    </row>
    <row r="12" spans="1:17" ht="21" customHeight="1" x14ac:dyDescent="0.25">
      <c r="A12" s="33" t="s">
        <v>10</v>
      </c>
      <c r="B12" s="121">
        <v>24365.333333333332</v>
      </c>
      <c r="C12" s="121">
        <v>10965</v>
      </c>
      <c r="D12" s="123">
        <v>9618.6666666666661</v>
      </c>
      <c r="E12" s="124">
        <v>13297.666666666666</v>
      </c>
      <c r="F12" s="121">
        <v>10002.333333333334</v>
      </c>
      <c r="G12" s="121">
        <v>14363</v>
      </c>
      <c r="H12" s="133" t="s">
        <v>175</v>
      </c>
      <c r="J12" s="59"/>
    </row>
    <row r="13" spans="1:17" ht="20.25" customHeight="1" x14ac:dyDescent="0.25">
      <c r="A13" s="33" t="s">
        <v>11</v>
      </c>
      <c r="B13" s="121">
        <v>25234.666666666668</v>
      </c>
      <c r="C13" s="121">
        <v>13061.333333333334</v>
      </c>
      <c r="D13" s="123">
        <v>11190</v>
      </c>
      <c r="E13" s="124">
        <v>11739</v>
      </c>
      <c r="F13" s="121">
        <v>5560.666666666667</v>
      </c>
      <c r="G13" s="121">
        <v>19674</v>
      </c>
      <c r="H13" s="133" t="s">
        <v>175</v>
      </c>
      <c r="J13" s="59"/>
    </row>
    <row r="14" spans="1:17" ht="21.75" customHeight="1" x14ac:dyDescent="0.25">
      <c r="A14" s="33" t="s">
        <v>12</v>
      </c>
      <c r="B14" s="121">
        <v>13079</v>
      </c>
      <c r="C14" s="121">
        <v>10920.333333333334</v>
      </c>
      <c r="D14" s="123">
        <v>7608</v>
      </c>
      <c r="E14" s="124">
        <v>2129</v>
      </c>
      <c r="F14" s="121">
        <v>10777.666666666666</v>
      </c>
      <c r="G14" s="121">
        <v>2301.3333333333335</v>
      </c>
      <c r="H14" s="133" t="s">
        <v>175</v>
      </c>
      <c r="J14" s="59"/>
      <c r="K14" s="103"/>
    </row>
    <row r="15" spans="1:17" ht="25.5" customHeight="1" x14ac:dyDescent="0.25">
      <c r="A15" s="33" t="s">
        <v>182</v>
      </c>
      <c r="B15" s="134" t="s">
        <v>175</v>
      </c>
      <c r="C15" s="121" t="s">
        <v>175</v>
      </c>
      <c r="D15" s="123" t="s">
        <v>175</v>
      </c>
      <c r="E15" s="124" t="s">
        <v>175</v>
      </c>
      <c r="F15" s="121" t="s">
        <v>175</v>
      </c>
      <c r="G15" s="134" t="s">
        <v>175</v>
      </c>
      <c r="H15" s="133" t="s">
        <v>175</v>
      </c>
      <c r="J15" s="59"/>
    </row>
    <row r="16" spans="1:17" ht="25.5" customHeight="1" x14ac:dyDescent="0.25">
      <c r="A16" s="33" t="s">
        <v>98</v>
      </c>
      <c r="B16" s="121">
        <v>41765.65</v>
      </c>
      <c r="C16" s="121">
        <v>26255.416666666668</v>
      </c>
      <c r="D16" s="123">
        <v>22853.416666666668</v>
      </c>
      <c r="E16" s="124">
        <v>15123.233333333332</v>
      </c>
      <c r="F16" s="121" t="s">
        <v>175</v>
      </c>
      <c r="G16" s="134" t="s">
        <v>175</v>
      </c>
      <c r="H16" s="124">
        <v>41765.65</v>
      </c>
      <c r="J16" s="59"/>
      <c r="K16" s="68"/>
    </row>
    <row r="17" spans="1:11" ht="24.75" customHeight="1" x14ac:dyDescent="0.25">
      <c r="A17" s="52" t="s">
        <v>15</v>
      </c>
      <c r="B17" s="57">
        <v>218624.01666666663</v>
      </c>
      <c r="C17" s="57">
        <v>130273.31666666667</v>
      </c>
      <c r="D17" s="57">
        <v>109881.95</v>
      </c>
      <c r="E17" s="57">
        <v>86856.383333333331</v>
      </c>
      <c r="F17" s="57">
        <v>98592.683333333334</v>
      </c>
      <c r="G17" s="57">
        <v>78265.683333333334</v>
      </c>
      <c r="H17" s="73">
        <v>41765.65</v>
      </c>
      <c r="I17" s="68"/>
      <c r="J17" s="59"/>
    </row>
    <row r="18" spans="1:11" s="68" customFormat="1" ht="17.25" customHeight="1" x14ac:dyDescent="0.25">
      <c r="A18" s="208" t="s">
        <v>179</v>
      </c>
      <c r="B18" s="208"/>
      <c r="C18" s="208"/>
      <c r="D18" s="208"/>
      <c r="E18" s="208"/>
      <c r="F18" s="208"/>
      <c r="G18" s="208"/>
      <c r="H18" s="208"/>
    </row>
    <row r="19" spans="1:11" ht="25.5" customHeight="1" x14ac:dyDescent="0.25">
      <c r="A19" s="208" t="s">
        <v>177</v>
      </c>
      <c r="B19" s="208"/>
      <c r="C19" s="208"/>
      <c r="D19" s="208"/>
      <c r="E19" s="208"/>
      <c r="F19" s="208"/>
      <c r="G19" s="208"/>
      <c r="H19" s="208"/>
      <c r="I19" s="79"/>
    </row>
    <row r="20" spans="1:11" s="68" customFormat="1" ht="37.5" customHeight="1" x14ac:dyDescent="0.25">
      <c r="A20" s="208" t="s">
        <v>180</v>
      </c>
      <c r="B20" s="208"/>
      <c r="C20" s="208"/>
      <c r="D20" s="208"/>
      <c r="E20" s="208"/>
      <c r="F20" s="208"/>
      <c r="G20" s="208"/>
      <c r="H20" s="208"/>
      <c r="I20" s="76"/>
      <c r="J20" s="30"/>
      <c r="K20" s="30"/>
    </row>
    <row r="21" spans="1:11" ht="27.75" customHeight="1" x14ac:dyDescent="0.25">
      <c r="A21" s="208" t="s">
        <v>178</v>
      </c>
      <c r="B21" s="208"/>
      <c r="C21" s="208"/>
      <c r="D21" s="208"/>
      <c r="E21" s="208"/>
      <c r="F21" s="208"/>
      <c r="G21" s="208"/>
      <c r="H21" s="208"/>
      <c r="I21" s="35"/>
    </row>
  </sheetData>
  <mergeCells count="14">
    <mergeCell ref="A21:H21"/>
    <mergeCell ref="H4:H6"/>
    <mergeCell ref="C3:E3"/>
    <mergeCell ref="F3:H3"/>
    <mergeCell ref="C4:D5"/>
    <mergeCell ref="A3:A6"/>
    <mergeCell ref="B3:B6"/>
    <mergeCell ref="E4:E6"/>
    <mergeCell ref="F4:G4"/>
    <mergeCell ref="F5:F6"/>
    <mergeCell ref="G5:G6"/>
    <mergeCell ref="A19:H19"/>
    <mergeCell ref="A20:H20"/>
    <mergeCell ref="A18:H18"/>
  </mergeCells>
  <pageMargins left="0.7" right="0.7" top="0.78740157499999996" bottom="0.78740157499999996" header="0.3" footer="0.3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/>
  </sheetViews>
  <sheetFormatPr defaultColWidth="9.140625" defaultRowHeight="15" x14ac:dyDescent="0.25"/>
  <cols>
    <col min="1" max="1" width="25" style="46" customWidth="1"/>
    <col min="2" max="2" width="15.42578125" style="46" customWidth="1"/>
    <col min="3" max="3" width="14.85546875" style="46" customWidth="1"/>
    <col min="4" max="4" width="13.85546875" style="46" customWidth="1"/>
    <col min="5" max="5" width="13.5703125" style="46" customWidth="1"/>
    <col min="6" max="6" width="14.42578125" style="46" customWidth="1"/>
    <col min="7" max="7" width="16.42578125" style="46" customWidth="1"/>
    <col min="8" max="8" width="16.5703125" style="46" customWidth="1"/>
    <col min="9" max="16384" width="9.140625" style="46"/>
  </cols>
  <sheetData>
    <row r="1" spans="1:10" ht="15.75" x14ac:dyDescent="0.25">
      <c r="A1" s="94" t="s">
        <v>153</v>
      </c>
      <c r="B1" s="96"/>
      <c r="C1" s="96"/>
      <c r="D1" s="96"/>
      <c r="E1" s="96"/>
      <c r="F1" s="96"/>
      <c r="G1" s="96"/>
      <c r="H1" s="96"/>
    </row>
    <row r="2" spans="1:10" x14ac:dyDescent="0.25">
      <c r="A2" s="47"/>
      <c r="B2" s="47"/>
      <c r="C2" s="47"/>
      <c r="D2" s="47"/>
      <c r="E2" s="47"/>
      <c r="F2" s="47"/>
      <c r="G2" s="47"/>
      <c r="H2" s="48" t="s">
        <v>228</v>
      </c>
    </row>
    <row r="3" spans="1:10" ht="15" customHeight="1" x14ac:dyDescent="0.25">
      <c r="A3" s="211" t="s">
        <v>32</v>
      </c>
      <c r="B3" s="215" t="s">
        <v>82</v>
      </c>
      <c r="C3" s="209" t="s">
        <v>68</v>
      </c>
      <c r="D3" s="210"/>
      <c r="E3" s="210"/>
      <c r="F3" s="214"/>
      <c r="G3" s="209" t="s">
        <v>69</v>
      </c>
      <c r="H3" s="210"/>
    </row>
    <row r="4" spans="1:10" x14ac:dyDescent="0.25">
      <c r="A4" s="212"/>
      <c r="B4" s="219"/>
      <c r="C4" s="215" t="s">
        <v>70</v>
      </c>
      <c r="D4" s="215" t="s">
        <v>71</v>
      </c>
      <c r="E4" s="49" t="s">
        <v>25</v>
      </c>
      <c r="F4" s="215" t="s">
        <v>72</v>
      </c>
      <c r="G4" s="215" t="s">
        <v>73</v>
      </c>
      <c r="H4" s="217" t="s">
        <v>74</v>
      </c>
    </row>
    <row r="5" spans="1:10" x14ac:dyDescent="0.25">
      <c r="A5" s="213"/>
      <c r="B5" s="216"/>
      <c r="C5" s="216"/>
      <c r="D5" s="216"/>
      <c r="E5" s="50" t="s">
        <v>75</v>
      </c>
      <c r="F5" s="216"/>
      <c r="G5" s="216"/>
      <c r="H5" s="218"/>
    </row>
    <row r="6" spans="1:10" ht="32.25" customHeight="1" x14ac:dyDescent="0.25">
      <c r="A6" s="32" t="s">
        <v>62</v>
      </c>
      <c r="B6" s="121">
        <v>857.56500000000005</v>
      </c>
      <c r="C6" s="122">
        <v>179.81100000000001</v>
      </c>
      <c r="D6" s="122">
        <v>234.03200000000001</v>
      </c>
      <c r="E6" s="173">
        <v>186.48699999999999</v>
      </c>
      <c r="F6" s="121">
        <v>443.72199999999998</v>
      </c>
      <c r="G6" s="165">
        <v>857.22500000000002</v>
      </c>
      <c r="H6" s="123">
        <v>0.34</v>
      </c>
      <c r="J6" s="105"/>
    </row>
    <row r="7" spans="1:10" ht="32.25" customHeight="1" x14ac:dyDescent="0.25">
      <c r="A7" s="33" t="s">
        <v>17</v>
      </c>
      <c r="B7" s="121">
        <v>1677.1759999999999</v>
      </c>
      <c r="C7" s="121">
        <v>1242.9749999999999</v>
      </c>
      <c r="D7" s="121">
        <v>182.16</v>
      </c>
      <c r="E7" s="124">
        <v>182.16</v>
      </c>
      <c r="F7" s="121">
        <v>252.041</v>
      </c>
      <c r="G7" s="166">
        <v>1454.6780000000001</v>
      </c>
      <c r="H7" s="123">
        <v>222.49799999999999</v>
      </c>
      <c r="J7" s="105"/>
    </row>
    <row r="8" spans="1:10" ht="32.25" customHeight="1" x14ac:dyDescent="0.25">
      <c r="A8" s="33" t="s">
        <v>63</v>
      </c>
      <c r="B8" s="121">
        <v>261.12200000000001</v>
      </c>
      <c r="C8" s="121">
        <v>111.009</v>
      </c>
      <c r="D8" s="121" t="s">
        <v>8</v>
      </c>
      <c r="E8" s="124" t="s">
        <v>8</v>
      </c>
      <c r="F8" s="121">
        <v>150.113</v>
      </c>
      <c r="G8" s="166">
        <v>245.27699999999999</v>
      </c>
      <c r="H8" s="123">
        <v>15.845000000000001</v>
      </c>
      <c r="J8" s="105"/>
    </row>
    <row r="9" spans="1:10" ht="32.25" customHeight="1" x14ac:dyDescent="0.25">
      <c r="A9" s="33" t="s">
        <v>64</v>
      </c>
      <c r="B9" s="121">
        <v>356.214</v>
      </c>
      <c r="C9" s="121">
        <v>327.61200000000002</v>
      </c>
      <c r="D9" s="121">
        <v>4.8780000000000001</v>
      </c>
      <c r="E9" s="124">
        <v>4.3419999999999996</v>
      </c>
      <c r="F9" s="121">
        <v>23.724</v>
      </c>
      <c r="G9" s="166">
        <v>261.202</v>
      </c>
      <c r="H9" s="123">
        <v>95.012</v>
      </c>
      <c r="J9" s="105"/>
    </row>
    <row r="10" spans="1:10" ht="32.25" customHeight="1" x14ac:dyDescent="0.25">
      <c r="A10" s="33" t="s">
        <v>65</v>
      </c>
      <c r="B10" s="121">
        <v>482.07799999999997</v>
      </c>
      <c r="C10" s="121">
        <v>286.90800000000002</v>
      </c>
      <c r="D10" s="121" t="s">
        <v>8</v>
      </c>
      <c r="E10" s="124" t="s">
        <v>8</v>
      </c>
      <c r="F10" s="121">
        <v>195.17</v>
      </c>
      <c r="G10" s="166">
        <v>476.84</v>
      </c>
      <c r="H10" s="123">
        <v>5.2380000000000004</v>
      </c>
      <c r="J10" s="105"/>
    </row>
    <row r="11" spans="1:10" ht="32.25" customHeight="1" x14ac:dyDescent="0.25">
      <c r="A11" s="33" t="s">
        <v>168</v>
      </c>
      <c r="B11" s="121">
        <v>70.242999999999995</v>
      </c>
      <c r="C11" s="121">
        <v>16.937000000000001</v>
      </c>
      <c r="D11" s="121" t="s">
        <v>8</v>
      </c>
      <c r="E11" s="124" t="s">
        <v>8</v>
      </c>
      <c r="F11" s="121">
        <v>53.305999999999997</v>
      </c>
      <c r="G11" s="166">
        <v>69.641000000000005</v>
      </c>
      <c r="H11" s="123">
        <v>0.60199999999999998</v>
      </c>
      <c r="J11" s="105"/>
    </row>
    <row r="12" spans="1:10" ht="32.25" customHeight="1" x14ac:dyDescent="0.25">
      <c r="A12" s="33" t="s">
        <v>172</v>
      </c>
      <c r="B12" s="121">
        <v>2.6309999999999998</v>
      </c>
      <c r="C12" s="121">
        <v>0.217</v>
      </c>
      <c r="D12" s="121" t="s">
        <v>8</v>
      </c>
      <c r="E12" s="124" t="s">
        <v>8</v>
      </c>
      <c r="F12" s="121">
        <v>2.4140000000000001</v>
      </c>
      <c r="G12" s="166">
        <v>2.3069999999999999</v>
      </c>
      <c r="H12" s="123">
        <v>0.32400000000000001</v>
      </c>
      <c r="J12" s="105"/>
    </row>
    <row r="13" spans="1:10" ht="32.25" customHeight="1" x14ac:dyDescent="0.25">
      <c r="A13" s="33" t="s">
        <v>66</v>
      </c>
      <c r="B13" s="121">
        <v>373.87700000000001</v>
      </c>
      <c r="C13" s="121">
        <v>203.75</v>
      </c>
      <c r="D13" s="121">
        <v>46.575000000000003</v>
      </c>
      <c r="E13" s="124">
        <v>46.575000000000003</v>
      </c>
      <c r="F13" s="121">
        <v>123.55200000000001</v>
      </c>
      <c r="G13" s="166">
        <v>370.96499999999997</v>
      </c>
      <c r="H13" s="123">
        <v>2.9119999999999999</v>
      </c>
      <c r="J13" s="105"/>
    </row>
    <row r="14" spans="1:10" ht="32.25" customHeight="1" x14ac:dyDescent="0.25">
      <c r="A14" s="33" t="s">
        <v>76</v>
      </c>
      <c r="B14" s="121">
        <v>11.324999999999999</v>
      </c>
      <c r="C14" s="121">
        <v>5.98</v>
      </c>
      <c r="D14" s="121">
        <v>1.625</v>
      </c>
      <c r="E14" s="124">
        <v>1.625</v>
      </c>
      <c r="F14" s="121">
        <v>3.72</v>
      </c>
      <c r="G14" s="166">
        <v>11.068</v>
      </c>
      <c r="H14" s="123">
        <v>0.25700000000000001</v>
      </c>
      <c r="J14" s="105"/>
    </row>
    <row r="15" spans="1:10" ht="32.25" customHeight="1" x14ac:dyDescent="0.25">
      <c r="A15" s="33" t="s">
        <v>22</v>
      </c>
      <c r="B15" s="121">
        <v>210.04300000000001</v>
      </c>
      <c r="C15" s="121" t="s">
        <v>8</v>
      </c>
      <c r="D15" s="121" t="s">
        <v>8</v>
      </c>
      <c r="E15" s="124" t="s">
        <v>8</v>
      </c>
      <c r="F15" s="121">
        <v>210.04300000000001</v>
      </c>
      <c r="G15" s="166">
        <v>185.37700000000001</v>
      </c>
      <c r="H15" s="123">
        <v>24.666</v>
      </c>
      <c r="J15" s="105"/>
    </row>
    <row r="16" spans="1:10" ht="32.25" customHeight="1" x14ac:dyDescent="0.25">
      <c r="A16" s="33" t="s">
        <v>23</v>
      </c>
      <c r="B16" s="121">
        <v>1298.0840000000001</v>
      </c>
      <c r="C16" s="121">
        <v>22.369</v>
      </c>
      <c r="D16" s="121">
        <v>1E-3</v>
      </c>
      <c r="E16" s="124" t="s">
        <v>8</v>
      </c>
      <c r="F16" s="121">
        <v>1275.7139999999999</v>
      </c>
      <c r="G16" s="166">
        <v>464.45</v>
      </c>
      <c r="H16" s="123">
        <v>833.63400000000001</v>
      </c>
      <c r="J16" s="105"/>
    </row>
    <row r="17" spans="1:10" ht="32.25" customHeight="1" x14ac:dyDescent="0.25">
      <c r="A17" s="33" t="s">
        <v>35</v>
      </c>
      <c r="B17" s="121">
        <v>10173.189</v>
      </c>
      <c r="C17" s="121">
        <v>37.412999999999997</v>
      </c>
      <c r="D17" s="121">
        <v>24.388000000000002</v>
      </c>
      <c r="E17" s="124">
        <v>24.088000000000001</v>
      </c>
      <c r="F17" s="121">
        <v>10111.388000000001</v>
      </c>
      <c r="G17" s="166">
        <v>8099.268</v>
      </c>
      <c r="H17" s="123">
        <v>2073.9209999999998</v>
      </c>
      <c r="J17" s="105"/>
    </row>
    <row r="18" spans="1:10" x14ac:dyDescent="0.25">
      <c r="A18" s="52" t="s">
        <v>15</v>
      </c>
      <c r="B18" s="57">
        <v>15773.547</v>
      </c>
      <c r="C18" s="57">
        <v>2434.9810000000002</v>
      </c>
      <c r="D18" s="57">
        <v>493.65899999999999</v>
      </c>
      <c r="E18" s="57">
        <v>445.27699999999999</v>
      </c>
      <c r="F18" s="57">
        <v>12844.906999999999</v>
      </c>
      <c r="G18" s="57">
        <v>12498.298000000001</v>
      </c>
      <c r="H18" s="73">
        <v>3275.2489999999998</v>
      </c>
      <c r="I18" s="175"/>
      <c r="J18" s="105"/>
    </row>
    <row r="20" spans="1:10" x14ac:dyDescent="0.25">
      <c r="E20" s="58"/>
    </row>
    <row r="21" spans="1:10" x14ac:dyDescent="0.25">
      <c r="B21" s="105"/>
      <c r="C21" s="105"/>
      <c r="D21" s="105"/>
      <c r="E21" s="105"/>
      <c r="F21" s="105"/>
      <c r="G21" s="105"/>
      <c r="H21" s="105"/>
    </row>
  </sheetData>
  <mergeCells count="9">
    <mergeCell ref="A3:A5"/>
    <mergeCell ref="C3:F3"/>
    <mergeCell ref="G3:H3"/>
    <mergeCell ref="C4:C5"/>
    <mergeCell ref="D4:D5"/>
    <mergeCell ref="F4:F5"/>
    <mergeCell ref="G4:G5"/>
    <mergeCell ref="H4:H5"/>
    <mergeCell ref="B3:B5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Normal="100" workbookViewId="0"/>
  </sheetViews>
  <sheetFormatPr defaultColWidth="9.140625" defaultRowHeight="15" x14ac:dyDescent="0.25"/>
  <cols>
    <col min="1" max="1" width="27.85546875" style="13" customWidth="1"/>
    <col min="2" max="2" width="16" style="13" customWidth="1"/>
    <col min="3" max="4" width="15.5703125" style="13" customWidth="1"/>
    <col min="5" max="5" width="23.140625" style="13" customWidth="1"/>
    <col min="6" max="6" width="19.5703125" style="13" customWidth="1"/>
    <col min="7" max="7" width="17.140625" style="13" customWidth="1"/>
    <col min="8" max="8" width="10.85546875" style="13" bestFit="1" customWidth="1"/>
    <col min="9" max="16384" width="9.140625" style="13"/>
  </cols>
  <sheetData>
    <row r="1" spans="1:9" ht="15.75" x14ac:dyDescent="0.25">
      <c r="A1" s="94" t="s">
        <v>154</v>
      </c>
      <c r="B1" s="96"/>
      <c r="C1" s="96"/>
      <c r="D1" s="96"/>
      <c r="E1" s="96"/>
      <c r="F1" s="96"/>
    </row>
    <row r="2" spans="1:9" x14ac:dyDescent="0.25">
      <c r="A2" s="14"/>
      <c r="B2" s="14"/>
      <c r="C2" s="14"/>
      <c r="D2" s="14"/>
      <c r="F2" s="15" t="s">
        <v>228</v>
      </c>
    </row>
    <row r="3" spans="1:9" ht="24" customHeight="1" x14ac:dyDescent="0.25">
      <c r="A3" s="206" t="s">
        <v>0</v>
      </c>
      <c r="B3" s="220" t="s">
        <v>115</v>
      </c>
      <c r="C3" s="220"/>
      <c r="D3" s="220"/>
      <c r="E3" s="220"/>
      <c r="F3" s="199" t="s">
        <v>196</v>
      </c>
    </row>
    <row r="4" spans="1:9" ht="55.5" customHeight="1" x14ac:dyDescent="0.25">
      <c r="A4" s="196"/>
      <c r="B4" s="5" t="s">
        <v>184</v>
      </c>
      <c r="C4" s="5" t="s">
        <v>185</v>
      </c>
      <c r="D4" s="5" t="s">
        <v>186</v>
      </c>
      <c r="E4" s="45" t="s">
        <v>187</v>
      </c>
      <c r="F4" s="199"/>
    </row>
    <row r="5" spans="1:9" ht="34.5" customHeight="1" x14ac:dyDescent="0.25">
      <c r="A5" s="4" t="s">
        <v>5</v>
      </c>
      <c r="B5" s="121">
        <v>18900.500294803933</v>
      </c>
      <c r="C5" s="121">
        <v>6985.9464941605011</v>
      </c>
      <c r="D5" s="121">
        <v>11914.553800643433</v>
      </c>
      <c r="E5" s="176">
        <v>8.9584602583263209</v>
      </c>
      <c r="F5" s="258" t="s">
        <v>175</v>
      </c>
      <c r="I5" s="101"/>
    </row>
    <row r="6" spans="1:9" ht="34.5" customHeight="1" x14ac:dyDescent="0.25">
      <c r="A6" s="4" t="s">
        <v>118</v>
      </c>
      <c r="B6" s="121">
        <v>17177.835361381007</v>
      </c>
      <c r="C6" s="121">
        <v>7998.4625323097043</v>
      </c>
      <c r="D6" s="121">
        <v>9179.3728290713025</v>
      </c>
      <c r="E6" s="176">
        <v>6.9018989767921299</v>
      </c>
      <c r="F6" s="258" t="s">
        <v>175</v>
      </c>
      <c r="I6" s="101"/>
    </row>
    <row r="7" spans="1:9" ht="34.5" customHeight="1" x14ac:dyDescent="0.25">
      <c r="A7" s="4" t="s">
        <v>6</v>
      </c>
      <c r="B7" s="121">
        <v>17199.60240145884</v>
      </c>
      <c r="C7" s="121">
        <v>11817.095708574601</v>
      </c>
      <c r="D7" s="121">
        <v>5382.5066928842389</v>
      </c>
      <c r="E7" s="176">
        <v>4.0470648842741275</v>
      </c>
      <c r="F7" s="258" t="s">
        <v>175</v>
      </c>
      <c r="I7" s="101"/>
    </row>
    <row r="8" spans="1:9" ht="34.5" customHeight="1" x14ac:dyDescent="0.25">
      <c r="A8" s="4" t="s">
        <v>7</v>
      </c>
      <c r="B8" s="121">
        <v>33815.680721038356</v>
      </c>
      <c r="C8" s="121">
        <v>16977.495007903479</v>
      </c>
      <c r="D8" s="121">
        <v>16838.185713134877</v>
      </c>
      <c r="E8" s="176">
        <v>12.660500767161809</v>
      </c>
      <c r="F8" s="258" t="s">
        <v>175</v>
      </c>
      <c r="I8" s="101"/>
    </row>
    <row r="9" spans="1:9" ht="34.5" customHeight="1" x14ac:dyDescent="0.25">
      <c r="A9" s="4" t="s">
        <v>9</v>
      </c>
      <c r="B9" s="121">
        <v>73764.133692964111</v>
      </c>
      <c r="C9" s="121">
        <v>37914.071208181173</v>
      </c>
      <c r="D9" s="121">
        <v>35850.062484782939</v>
      </c>
      <c r="E9" s="176">
        <v>26.955382920936522</v>
      </c>
      <c r="F9" s="258" t="s">
        <v>175</v>
      </c>
      <c r="I9" s="101"/>
    </row>
    <row r="10" spans="1:9" ht="34.5" customHeight="1" x14ac:dyDescent="0.25">
      <c r="A10" s="4" t="s">
        <v>10</v>
      </c>
      <c r="B10" s="121">
        <v>30691.680362157858</v>
      </c>
      <c r="C10" s="121">
        <v>17450.078203450747</v>
      </c>
      <c r="D10" s="121">
        <v>13241.602158707112</v>
      </c>
      <c r="E10" s="176">
        <v>9.9562575888439468</v>
      </c>
      <c r="F10" s="258" t="s">
        <v>175</v>
      </c>
      <c r="I10" s="101"/>
    </row>
    <row r="11" spans="1:9" ht="34.5" customHeight="1" x14ac:dyDescent="0.25">
      <c r="A11" s="4" t="s">
        <v>11</v>
      </c>
      <c r="B11" s="121">
        <v>76600.822606806774</v>
      </c>
      <c r="C11" s="121">
        <v>50395.922802732857</v>
      </c>
      <c r="D11" s="121">
        <v>26204.899804073917</v>
      </c>
      <c r="E11" s="176">
        <v>19.703260180464472</v>
      </c>
      <c r="F11" s="258" t="s">
        <v>175</v>
      </c>
      <c r="I11" s="101"/>
    </row>
    <row r="12" spans="1:9" ht="34.5" customHeight="1" x14ac:dyDescent="0.25">
      <c r="A12" s="4" t="s">
        <v>12</v>
      </c>
      <c r="B12" s="121">
        <v>13218.605956549231</v>
      </c>
      <c r="C12" s="121">
        <v>2256.9217765023263</v>
      </c>
      <c r="D12" s="121">
        <v>10961.684180046905</v>
      </c>
      <c r="E12" s="176">
        <v>8.242005007856136</v>
      </c>
      <c r="F12" s="258" t="s">
        <v>175</v>
      </c>
      <c r="I12" s="101"/>
    </row>
    <row r="13" spans="1:9" ht="34.5" customHeight="1" x14ac:dyDescent="0.25">
      <c r="A13" s="4" t="s">
        <v>13</v>
      </c>
      <c r="B13" s="121">
        <v>5049.8636047433874</v>
      </c>
      <c r="C13" s="121">
        <v>1624.9452973392754</v>
      </c>
      <c r="D13" s="121">
        <v>3424.9183074041121</v>
      </c>
      <c r="E13" s="176">
        <v>2.5751694153445372</v>
      </c>
      <c r="F13" s="258" t="s">
        <v>175</v>
      </c>
      <c r="H13" s="102"/>
      <c r="I13" s="101"/>
    </row>
    <row r="14" spans="1:9" ht="34.5" customHeight="1" x14ac:dyDescent="0.25">
      <c r="A14" s="52" t="s">
        <v>15</v>
      </c>
      <c r="B14" s="57">
        <v>286418.72500190348</v>
      </c>
      <c r="C14" s="57">
        <v>153420.93903115464</v>
      </c>
      <c r="D14" s="57">
        <v>132997.78597074884</v>
      </c>
      <c r="E14" s="57">
        <v>100</v>
      </c>
      <c r="F14" s="73">
        <v>115377.929897963</v>
      </c>
      <c r="G14" s="27"/>
      <c r="H14" s="101"/>
      <c r="I14" s="101"/>
    </row>
    <row r="15" spans="1:9" ht="12" customHeight="1" x14ac:dyDescent="0.25">
      <c r="A15" s="31" t="s">
        <v>188</v>
      </c>
    </row>
    <row r="16" spans="1:9" ht="13.5" customHeight="1" x14ac:dyDescent="0.25">
      <c r="A16" s="31" t="s">
        <v>189</v>
      </c>
    </row>
    <row r="17" spans="2:7" x14ac:dyDescent="0.25">
      <c r="B17" s="101"/>
      <c r="C17" s="101"/>
      <c r="D17" s="101"/>
      <c r="E17" s="101"/>
      <c r="F17" s="101"/>
    </row>
    <row r="18" spans="2:7" x14ac:dyDescent="0.25">
      <c r="F18" s="102"/>
      <c r="G18" s="102"/>
    </row>
  </sheetData>
  <mergeCells count="3">
    <mergeCell ref="A3:A4"/>
    <mergeCell ref="F3:F4"/>
    <mergeCell ref="B3:E3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3" ma:contentTypeDescription="Vytvoří nový dokument" ma:contentTypeScope="" ma:versionID="a8ccbac37ed54252e4b19f7d9d63b3c2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e2cd38d7b9bc72cd74a644d912b99617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16F1BD-3CA5-4334-8FA5-5249BB980A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53DBBE-BD43-4695-8480-D5D9DF9ED1B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bbc6acb2-2c7d-485d-971d-81a12c9ccbd7"/>
    <ds:schemaRef ds:uri="aa722cf2-d8a5-4b3a-9adf-e4c0cf691a3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0ACDEE9-54F5-47F1-B662-548C3ACF2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4</vt:i4>
      </vt:variant>
    </vt:vector>
  </HeadingPairs>
  <TitlesOfParts>
    <vt:vector size="19" baseType="lpstr">
      <vt:lpstr>Obsah</vt:lpstr>
      <vt:lpstr>01</vt:lpstr>
      <vt:lpstr>02</vt:lpstr>
      <vt:lpstr>03</vt:lpstr>
      <vt:lpstr>04</vt:lpstr>
      <vt:lpstr>05a</vt:lpstr>
      <vt:lpstr>05b</vt:lpstr>
      <vt:lpstr>06</vt:lpstr>
      <vt:lpstr>07</vt:lpstr>
      <vt:lpstr>08</vt:lpstr>
      <vt:lpstr>09</vt:lpstr>
      <vt:lpstr>10</vt:lpstr>
      <vt:lpstr>11</vt:lpstr>
      <vt:lpstr>12</vt:lpstr>
      <vt:lpstr>13</vt:lpstr>
      <vt:lpstr>'01'!Oblast_tisku</vt:lpstr>
      <vt:lpstr>'02'!Oblast_tisku</vt:lpstr>
      <vt:lpstr>'05b'!Oblast_tisku</vt:lpstr>
      <vt:lpstr>'06'!Oblast_tisku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marketa.pistorova@czso.cz</dc:creator>
  <cp:lastModifiedBy>Milan Dedera</cp:lastModifiedBy>
  <cp:lastPrinted>2023-05-29T06:33:39Z</cp:lastPrinted>
  <dcterms:created xsi:type="dcterms:W3CDTF">2016-05-25T06:43:25Z</dcterms:created>
  <dcterms:modified xsi:type="dcterms:W3CDTF">2023-05-31T12:35:17Z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