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niposcz-my.sharepoint.com/personal/mdedera_nipos_eu/Documents/Desktop/2024/SÚK 2022/Finální/Na web/OPRAVA_29_4/"/>
    </mc:Choice>
  </mc:AlternateContent>
  <bookViews>
    <workbookView xWindow="0" yWindow="0" windowWidth="28800" windowHeight="12180"/>
  </bookViews>
  <sheets>
    <sheet name="Obsah" sheetId="2" r:id="rId1"/>
    <sheet name="1a" sheetId="3" r:id="rId2"/>
    <sheet name="1b" sheetId="1" r:id="rId3"/>
    <sheet name="2" sheetId="7" r:id="rId4"/>
    <sheet name="3" sheetId="6" r:id="rId5"/>
    <sheet name="4" sheetId="9" r:id="rId6"/>
    <sheet name="5a" sheetId="10" r:id="rId7"/>
    <sheet name="5b" sheetId="11" r:id="rId8"/>
    <sheet name="6" sheetId="12" r:id="rId9"/>
    <sheet name="7" sheetId="13" r:id="rId10"/>
    <sheet name="8" sheetId="14" r:id="rId11"/>
    <sheet name="9" sheetId="15" r:id="rId12"/>
    <sheet name="10" sheetId="16" r:id="rId13"/>
    <sheet name="11" sheetId="17" r:id="rId14"/>
    <sheet name="12" sheetId="18" r:id="rId15"/>
    <sheet name="13" sheetId="19" r:id="rId16"/>
  </sheets>
  <definedNames>
    <definedName name="_xlnm.Print_Area" localSheetId="8">'6'!$A$1:$H$20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9" l="1"/>
  <c r="I13" i="19" s="1"/>
  <c r="F13" i="19"/>
  <c r="E13" i="19"/>
  <c r="D13" i="19"/>
  <c r="C13" i="19"/>
  <c r="B13" i="19"/>
  <c r="I12" i="19"/>
  <c r="H12" i="19"/>
  <c r="I11" i="19"/>
  <c r="H11" i="19"/>
  <c r="I10" i="19"/>
  <c r="H10" i="19"/>
  <c r="I9" i="19"/>
  <c r="H9" i="19"/>
  <c r="I8" i="19"/>
  <c r="H8" i="19"/>
  <c r="I7" i="19"/>
  <c r="H7" i="19"/>
  <c r="I6" i="19"/>
  <c r="H6" i="19"/>
  <c r="I5" i="19"/>
  <c r="H5" i="19"/>
  <c r="I14" i="17"/>
  <c r="H14" i="17"/>
  <c r="I13" i="17"/>
  <c r="H13" i="17"/>
  <c r="I12" i="17"/>
  <c r="H12" i="17"/>
  <c r="I11" i="17"/>
  <c r="H11" i="17"/>
  <c r="I10" i="17"/>
  <c r="H10" i="17"/>
  <c r="I9" i="17"/>
  <c r="H9" i="17"/>
  <c r="I8" i="17"/>
  <c r="H8" i="17"/>
  <c r="I7" i="17"/>
  <c r="H7" i="17"/>
  <c r="I6" i="17"/>
  <c r="H6" i="17"/>
  <c r="I5" i="17"/>
  <c r="H5" i="17"/>
  <c r="I4" i="17"/>
  <c r="H4" i="17"/>
  <c r="L22" i="16"/>
  <c r="L18" i="16"/>
  <c r="L11" i="16"/>
  <c r="L24" i="16" s="1"/>
  <c r="H14" i="15"/>
  <c r="G14" i="15"/>
  <c r="D14" i="15"/>
  <c r="H13" i="19" l="1"/>
</calcChain>
</file>

<file path=xl/sharedStrings.xml><?xml version="1.0" encoding="utf-8"?>
<sst xmlns="http://schemas.openxmlformats.org/spreadsheetml/2006/main" count="521" uniqueCount="240">
  <si>
    <t>v mil. Kč</t>
  </si>
  <si>
    <t>OBLAST</t>
  </si>
  <si>
    <t>Veřejný sektor</t>
  </si>
  <si>
    <t>Soukromý sektor</t>
  </si>
  <si>
    <t>Zahraniční zdroje</t>
  </si>
  <si>
    <t>ZDROJE CELKEM</t>
  </si>
  <si>
    <t>Ústřední vládní instituce</t>
  </si>
  <si>
    <t>Místní vládní instituce</t>
  </si>
  <si>
    <t>Veřejný sektor celkem</t>
  </si>
  <si>
    <t>Přímé výdaje domácností</t>
  </si>
  <si>
    <t>Podniky</t>
  </si>
  <si>
    <t>Nevládní neziskové instituce</t>
  </si>
  <si>
    <t>Soukromý sektor celkem</t>
  </si>
  <si>
    <t>Evropské strukturální fondy</t>
  </si>
  <si>
    <t>Jiné mezinárodní instituce</t>
  </si>
  <si>
    <t>Zahraniční zdroje celkem</t>
  </si>
  <si>
    <r>
      <rPr>
        <vertAlign val="superscript"/>
        <sz val="8"/>
        <color theme="1"/>
        <rFont val="Arial"/>
        <family val="2"/>
        <charset val="238"/>
      </rPr>
      <t>*)</t>
    </r>
    <r>
      <rPr>
        <sz val="8"/>
        <color theme="1"/>
        <rFont val="Arial"/>
        <family val="2"/>
        <charset val="238"/>
      </rPr>
      <t xml:space="preserve"> finanční zdroje představují celkové příjmy snížené o zaplacené daně a poplatky a naopak zvýšené o investiční dotace, vlastní vklady a zvýšené (snížené) o změnu stavu úvěrů a půjček</t>
    </r>
  </si>
  <si>
    <t>Výsledky účtu kultury za rok 2022</t>
  </si>
  <si>
    <t>Obsah tabulkové části</t>
  </si>
  <si>
    <t>Tabulka 2</t>
  </si>
  <si>
    <t>Tabulka 3</t>
  </si>
  <si>
    <t>Tabulka 4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</si>
  <si>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</si>
  <si>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</si>
  <si>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</si>
  <si>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</si>
  <si>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</si>
  <si>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</si>
  <si>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</si>
  <si>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Kulturní dědictví</t>
  </si>
  <si>
    <t>Scénické umění</t>
  </si>
  <si>
    <t>Výtvarné umění</t>
  </si>
  <si>
    <t>Periodický a neperiodický tisk</t>
  </si>
  <si>
    <t>Audiovizuální a interaktivní média</t>
  </si>
  <si>
    <t>Architektura</t>
  </si>
  <si>
    <t>-</t>
  </si>
  <si>
    <t>Reklama</t>
  </si>
  <si>
    <t>Umělecké vzdělávání</t>
  </si>
  <si>
    <t>Správa a podpora kulturní činnosti</t>
  </si>
  <si>
    <t>Neznámá oblast</t>
  </si>
  <si>
    <t>CELKEM</t>
  </si>
  <si>
    <t>ostatní výdaje (náklady)</t>
  </si>
  <si>
    <t>osobní náklady</t>
  </si>
  <si>
    <t>spotřeba materiálu, energie, zboží a služeb</t>
  </si>
  <si>
    <t>tržby za vlastní výkony</t>
  </si>
  <si>
    <t>Rozdíl příjmů (výnosů) a výdajů (nákladů)</t>
  </si>
  <si>
    <t>v tom</t>
  </si>
  <si>
    <t>Výdaje (náklady) celkem</t>
  </si>
  <si>
    <t>z toho</t>
  </si>
  <si>
    <t>Příjmy (výnosy) celkem</t>
  </si>
  <si>
    <t>v mil. Kč</t>
  </si>
  <si>
    <t>Rok</t>
  </si>
  <si>
    <t>Historická památka</t>
  </si>
  <si>
    <t>Muzeum a galerie</t>
  </si>
  <si>
    <t>Archiv</t>
  </si>
  <si>
    <t>Knihovna</t>
  </si>
  <si>
    <t>Divadlo</t>
  </si>
  <si>
    <t>Hudební soubor</t>
  </si>
  <si>
    <t>Festival</t>
  </si>
  <si>
    <t>Kulturní dům</t>
  </si>
  <si>
    <t>Výstavní sál</t>
  </si>
  <si>
    <t>Rozhlas</t>
  </si>
  <si>
    <t>Televize</t>
  </si>
  <si>
    <t>Ostatní poskytovatelé</t>
  </si>
  <si>
    <t>Index 2022/2021
(%)</t>
  </si>
  <si>
    <t>Index 2022/2019
(%)</t>
  </si>
  <si>
    <t>POSKYTOVATEL</t>
  </si>
  <si>
    <t>Muzea a galerie</t>
  </si>
  <si>
    <t>Pracovníci v kultuře</t>
  </si>
  <si>
    <t>Mzdy zaměstnanců
v kultuře</t>
  </si>
  <si>
    <t>Celkem</t>
  </si>
  <si>
    <t>Zaměstnanci</t>
  </si>
  <si>
    <t>Dobrovolníci</t>
  </si>
  <si>
    <t>Mzdové prostředky celkem 
(v tis. Kč)</t>
  </si>
  <si>
    <t>Průměrná měsíční mzda
v Kč</t>
  </si>
  <si>
    <t>povolání kulturního charakteru</t>
  </si>
  <si>
    <t>povolání neznámého charakteru</t>
  </si>
  <si>
    <t>Organizace ochrany autorských práv a podpora kultury</t>
  </si>
  <si>
    <t>Pozn.: Datovými zdroji jsou šetření Kult (MK) a Kult 6-01, P 5-01, Šetření neziskových institucí ČSÚ a doplňková zjišťování NIPOS.</t>
  </si>
  <si>
    <r>
      <t>Počet pracujících osob celkem</t>
    </r>
    <r>
      <rPr>
        <b/>
        <vertAlign val="superscript"/>
        <sz val="9"/>
        <color theme="1"/>
        <rFont val="Arial"/>
        <family val="2"/>
        <charset val="238"/>
      </rPr>
      <t>2)</t>
    </r>
  </si>
  <si>
    <t>z toho podle typu úvazku</t>
  </si>
  <si>
    <t>v tom podle charakteru povolání</t>
  </si>
  <si>
    <t>zaměstnanci</t>
  </si>
  <si>
    <t>podnikatelé</t>
  </si>
  <si>
    <t xml:space="preserve"> v organizaci s převažující kulturní činností</t>
  </si>
  <si>
    <r>
      <t>Povolání kulturního charakteru v organizaci s převažující jinou než kulturní činností</t>
    </r>
    <r>
      <rPr>
        <b/>
        <vertAlign val="superscript"/>
        <sz val="9"/>
        <color theme="1"/>
        <rFont val="Arial"/>
        <family val="2"/>
        <charset val="238"/>
      </rPr>
      <t>3)</t>
    </r>
  </si>
  <si>
    <t>povolání
„ne-kulturního“
charakteru</t>
  </si>
  <si>
    <t>celkem</t>
  </si>
  <si>
    <t>na plný úvazek</t>
  </si>
  <si>
    <t>.</t>
  </si>
  <si>
    <t>Periodický a neperiodický tisk</t>
  </si>
  <si>
    <t>Audiovizuální a interaktivní média</t>
  </si>
  <si>
    <r>
      <t>Správa a podpora kult. činnosti</t>
    </r>
    <r>
      <rPr>
        <vertAlign val="superscript"/>
        <sz val="9"/>
        <color theme="1"/>
        <rFont val="Arial"/>
        <family val="2"/>
        <charset val="238"/>
      </rPr>
      <t>4)</t>
    </r>
  </si>
  <si>
    <t>Nezařazeno do žádné oblasti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</si>
  <si>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průměr let 2021-2023. Od roku 2023 došlo k metodické změně ve výpočtu vah.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</si>
  <si>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Počet pracujících osob zahrnuje zaměstnance (na základě pracovní smlouvy či dohody), podnikatele (se zaměstnanci či bez zaměstnanců) a pomáhající rodinné příslušníky. Pomáhající rodinní příslušníci nejsou zahrnuti v podrobnějším členění.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</si>
  <si>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Část vybraných povolání se prolíná různými kulturními oblastmi, a není proto možné s jistotou určit, do které oblasti spadají (např. herci mohou spadat jak do oblasti interpretačního umění v rámci svých divadelních aktivit, tak do oblasti audiovizuálních a interaktivních médií v rámci aktivit spojených s filmem či do oblasti reklamy). Proto nejsou kulturní povolání mimo kulturní organizace zařazena do konkrétní oblasti a jsou analyzována pouze jako celek.</t>
    </r>
  </si>
  <si>
    <r>
      <rPr>
        <vertAlign val="superscript"/>
        <sz val="8"/>
        <color theme="1"/>
        <rFont val="Arial"/>
        <family val="2"/>
        <charset val="238"/>
      </rPr>
      <t>4)</t>
    </r>
    <r>
      <rPr>
        <sz val="8"/>
        <color theme="1"/>
        <rFont val="Arial"/>
        <family val="2"/>
        <charset val="238"/>
      </rPr>
      <t xml:space="preserve"> Údaje o zaměstnanosti v rámci správních činností spojených s kulturou a činností organizací na podporu kultury nelze v čtyřmístném členění NACE z Výběrového šetření pracovních sil získat.</t>
    </r>
  </si>
  <si>
    <t>Investice</t>
  </si>
  <si>
    <t>Zdroje investic</t>
  </si>
  <si>
    <t>Z celkových investic</t>
  </si>
  <si>
    <t>státní</t>
  </si>
  <si>
    <t>ze zahraničí</t>
  </si>
  <si>
    <t>vlastní a jiné</t>
  </si>
  <si>
    <t>hmotný majetek</t>
  </si>
  <si>
    <t>nehmotný majetek</t>
  </si>
  <si>
    <t>EU</t>
  </si>
  <si>
    <t xml:space="preserve">Festival  </t>
  </si>
  <si>
    <t>Pozn.: Zdroje investic se nemusí rovnat investičním výdajům v daném roce (investice nemusí být realizovány ve výši přijatých zdrojů).</t>
  </si>
  <si>
    <t>Organizace s převažující kulturní činností</t>
  </si>
  <si>
    <r>
      <t xml:space="preserve">Produkce kulturního zboží a služeb organizací s převažující ne-kulturní činností </t>
    </r>
    <r>
      <rPr>
        <b/>
        <vertAlign val="superscript"/>
        <sz val="9"/>
        <color theme="1"/>
        <rFont val="Arial"/>
        <family val="2"/>
        <charset val="238"/>
      </rPr>
      <t>1)</t>
    </r>
  </si>
  <si>
    <r>
      <t>Produkce</t>
    </r>
    <r>
      <rPr>
        <b/>
        <vertAlign val="superscript"/>
        <sz val="9"/>
        <color theme="1"/>
        <rFont val="Arial"/>
        <family val="2"/>
        <charset val="238"/>
      </rPr>
      <t>1)</t>
    </r>
  </si>
  <si>
    <r>
      <t>Mezispotřeba</t>
    </r>
    <r>
      <rPr>
        <b/>
        <vertAlign val="superscript"/>
        <sz val="9"/>
        <color theme="1"/>
        <rFont val="Arial"/>
        <family val="2"/>
        <charset val="238"/>
      </rPr>
      <t>2)</t>
    </r>
  </si>
  <si>
    <t>Hrubá přidaná hodnota</t>
  </si>
  <si>
    <t>Podíl jednotlivých oblastí na celkové hrubé přidané hodnotě
(%)</t>
  </si>
  <si>
    <t>1) v základních cenách</t>
  </si>
  <si>
    <t>2) v kupních cenách</t>
  </si>
  <si>
    <t>USA</t>
  </si>
  <si>
    <t>Ostatní svět</t>
  </si>
  <si>
    <t>Vývoz</t>
  </si>
  <si>
    <t>Dovoz</t>
  </si>
  <si>
    <t>Saldo</t>
  </si>
  <si>
    <t>Veřejné zdroje</t>
  </si>
  <si>
    <t>Úroveň hospodaření</t>
  </si>
  <si>
    <t>Mzdy</t>
  </si>
  <si>
    <t>podíl na sektoru (%)</t>
  </si>
  <si>
    <t>stupeň soběstačnosti (%)</t>
  </si>
  <si>
    <t>zisková marže (%)</t>
  </si>
  <si>
    <t>počet</t>
  </si>
  <si>
    <t>průměrná měsíční mzda v Kč</t>
  </si>
  <si>
    <t>index k průměrné mzdě sektoru</t>
  </si>
  <si>
    <t>podíl krytý dotacemi a granty (%)</t>
  </si>
  <si>
    <t>x</t>
  </si>
  <si>
    <t>Správa a podpora kulturní činnosti a neznámá oblast</t>
  </si>
  <si>
    <t>Tradiční a umělecký sektor</t>
  </si>
  <si>
    <t>Audiovizuální a mediální sektor</t>
  </si>
  <si>
    <t>Kreativní sektor</t>
  </si>
  <si>
    <t>SEKTOR</t>
  </si>
  <si>
    <t>Počet zaměstn. (přepoč.)
v osobách</t>
  </si>
  <si>
    <t>Výdaje na investice</t>
  </si>
  <si>
    <r>
      <t>Hodnota produkce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</si>
  <si>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>Mezi-
spotřeba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</si>
  <si>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>Hrubá přidaná hodnota</t>
    </r>
    <r>
      <rPr>
        <b/>
        <vertAlign val="superscript"/>
        <sz val="8"/>
        <color theme="1"/>
        <rFont val="Arial"/>
        <family val="2"/>
        <charset val="238"/>
      </rPr>
      <t>1)</t>
    </r>
  </si>
  <si>
    <t>Export zboží a služeb</t>
  </si>
  <si>
    <t>Import zboží a služeb</t>
  </si>
  <si>
    <t>Počet právnických a fyzických osob</t>
  </si>
  <si>
    <t>NACE</t>
  </si>
  <si>
    <t>TRADIČNÍ A UMĚLECKÝ SEKTOR</t>
  </si>
  <si>
    <r>
      <t>91.01, 91.02, 91.03, 72.20 (část), 47.78, 47.79</t>
    </r>
    <r>
      <rPr>
        <vertAlign val="superscript"/>
        <sz val="7"/>
        <color theme="1"/>
        <rFont val="Arial"/>
        <family val="2"/>
        <charset val="238"/>
      </rPr>
      <t>2)</t>
    </r>
  </si>
  <si>
    <t xml:space="preserve">90.01, 90.02, 90.04 </t>
  </si>
  <si>
    <r>
      <t>Výtvarné umění</t>
    </r>
    <r>
      <rPr>
        <vertAlign val="superscript"/>
        <sz val="8"/>
        <color theme="1"/>
        <rFont val="Arial"/>
        <family val="2"/>
        <charset val="238"/>
      </rPr>
      <t>3)</t>
    </r>
  </si>
  <si>
    <t xml:space="preserve">74.20, 90.03 </t>
  </si>
  <si>
    <t xml:space="preserve">85.52 </t>
  </si>
  <si>
    <t>Umělecká řemesla</t>
  </si>
  <si>
    <t>odd. 14, 15, 16, 17, 23, 25, 31, 32 (vybrané ekonomické činnosti)</t>
  </si>
  <si>
    <t>Sektor celkem</t>
  </si>
  <si>
    <t>AUDIOVIZUÁLNÍ A MEDIÁLNÍ SEKTOR</t>
  </si>
  <si>
    <t>Film a video</t>
  </si>
  <si>
    <t xml:space="preserve">59.11, 12, 13, 14, 77.22, 47.63 (část) </t>
  </si>
  <si>
    <t xml:space="preserve">Hudba </t>
  </si>
  <si>
    <r>
      <t>59.20, 47.63 (část)</t>
    </r>
    <r>
      <rPr>
        <vertAlign val="superscript"/>
        <sz val="7"/>
        <color rgb="FF000000"/>
        <rFont val="Arial"/>
        <family val="2"/>
        <charset val="238"/>
      </rPr>
      <t xml:space="preserve">2) </t>
    </r>
  </si>
  <si>
    <t>i.d.</t>
  </si>
  <si>
    <t xml:space="preserve">60.10 </t>
  </si>
  <si>
    <t xml:space="preserve">60.20 </t>
  </si>
  <si>
    <t>Knihy a tisk</t>
  </si>
  <si>
    <r>
      <t>58.11, 13, 14, 63.91, 74.30, 47.61, 62</t>
    </r>
    <r>
      <rPr>
        <vertAlign val="superscript"/>
        <sz val="7"/>
        <color rgb="FF000000"/>
        <rFont val="Arial"/>
        <family val="2"/>
        <charset val="238"/>
      </rPr>
      <t>2)</t>
    </r>
    <r>
      <rPr>
        <sz val="4.5"/>
        <color rgb="FF000000"/>
        <rFont val="Arial"/>
        <family val="2"/>
        <charset val="238"/>
      </rPr>
      <t xml:space="preserve"> </t>
    </r>
  </si>
  <si>
    <t>Videohry</t>
  </si>
  <si>
    <t xml:space="preserve">58.21 </t>
  </si>
  <si>
    <t>KREATIVNÍ SEKTOR</t>
  </si>
  <si>
    <t xml:space="preserve">71.11 </t>
  </si>
  <si>
    <t xml:space="preserve">73.11 </t>
  </si>
  <si>
    <t>Design</t>
  </si>
  <si>
    <t xml:space="preserve">74.10 </t>
  </si>
  <si>
    <t xml:space="preserve">84.11, 12 (část), 94.99.2 </t>
  </si>
  <si>
    <t>KULTURA CELKEM</t>
  </si>
  <si>
    <t>1) odhad na základě vlastních propočtů z údajů národního účetnictví</t>
  </si>
  <si>
    <t>3) bez designu a uměleckých řemesel</t>
  </si>
  <si>
    <t>2) údaje za maloobchod se vztahují jen ke sloupcům 1 až 6</t>
  </si>
  <si>
    <t xml:space="preserve">  Index 2022/2021 (%)</t>
  </si>
  <si>
    <t>Index                    2022/2010 (%)</t>
  </si>
  <si>
    <t>Veřejné zdroje celkem v mil. Kč</t>
  </si>
  <si>
    <t>Náklady celkem v mil. Kč</t>
  </si>
  <si>
    <t>Výnosy celkem v mil. Kč</t>
  </si>
  <si>
    <t>Stupeň soběstačnosti (v %)</t>
  </si>
  <si>
    <t>Počet zaměstnanců v osobách</t>
  </si>
  <si>
    <t>Průměrná hrubá měsíční mzda v Kč</t>
  </si>
  <si>
    <t>Investice v mil. Kč</t>
  </si>
  <si>
    <r>
      <t>Hrubá přidaná hodnota v mld. Kč</t>
    </r>
    <r>
      <rPr>
        <vertAlign val="superscript"/>
        <sz val="9"/>
        <color theme="1"/>
        <rFont val="Arial"/>
        <family val="2"/>
        <charset val="238"/>
      </rPr>
      <t>1)</t>
    </r>
  </si>
  <si>
    <r>
      <t>Hrubý domácí produkt v mld. Kč</t>
    </r>
    <r>
      <rPr>
        <vertAlign val="superscript"/>
        <sz val="9"/>
        <color theme="1"/>
        <rFont val="Arial"/>
        <family val="2"/>
        <charset val="238"/>
      </rPr>
      <t>1)</t>
    </r>
  </si>
  <si>
    <r>
      <t>Podíl kultury na hrubé přidané hodnotě (v %)</t>
    </r>
    <r>
      <rPr>
        <vertAlign val="superscript"/>
        <sz val="9"/>
        <color theme="1"/>
        <rFont val="Arial"/>
        <family val="2"/>
        <charset val="238"/>
      </rPr>
      <t>1)</t>
    </r>
  </si>
  <si>
    <r>
      <t>Podíl kultury na HDP (v %)</t>
    </r>
    <r>
      <rPr>
        <vertAlign val="superscript"/>
        <sz val="9"/>
        <color theme="1"/>
        <rFont val="Arial"/>
        <family val="2"/>
        <charset val="238"/>
      </rPr>
      <t>1)</t>
    </r>
  </si>
  <si>
    <r>
      <rPr>
        <sz val="8"/>
        <color theme="1"/>
        <rFont val="Arial"/>
        <family val="2"/>
        <charset val="238"/>
      </rPr>
      <t>1)</t>
    </r>
    <r>
      <rPr>
        <vertAlign val="superscript"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využita výrobní metoda propočtu HDP; za rok 2022 odhad z předběžných dat</t>
    </r>
  </si>
  <si>
    <t>Kulturní podniky a instituce celkem</t>
  </si>
  <si>
    <t>soukromé</t>
  </si>
  <si>
    <t>ostatní</t>
  </si>
  <si>
    <t>Vydavatelé neperiodického a periodického tisku</t>
  </si>
  <si>
    <t>Počet návštěv kulturních zařízení na 10 tis. obyvatel</t>
  </si>
  <si>
    <t>Index 2022/2010
(%)</t>
  </si>
  <si>
    <t>Historické památky</t>
  </si>
  <si>
    <t>Knihovny</t>
  </si>
  <si>
    <t>Výstavní sály</t>
  </si>
  <si>
    <t>Kina</t>
  </si>
  <si>
    <t>Divadla</t>
  </si>
  <si>
    <t>Koncertní sály (soubory a festivaly)</t>
  </si>
  <si>
    <t>Kulturní domy</t>
  </si>
  <si>
    <t>Zdroje financování kultury v časové řadě 2015–2022</t>
  </si>
  <si>
    <t>Zdroje financování kultury podle kulturních oblastí v roce 2022</t>
  </si>
  <si>
    <t>Finanční zdroje podle kulturních oblastí a poskytovatelů kulturních služeb ve vybraných letech</t>
  </si>
  <si>
    <t>Příjmy a výdaje kulturních institucí podle kulturních oblastí v roce 2022</t>
  </si>
  <si>
    <t>Příjmy a výdaje kulturních institucí podle poskytovatelů kulturních služeb v roce 2022</t>
  </si>
  <si>
    <t>Zaměstnanost a mzdy v kultuře podle poskytovatelů kulturních služeb v roce 2022</t>
  </si>
  <si>
    <t>Zaměstnanost v kultuře podle kulturních oblastí v roce 2022 (s využitím Výběrového šetření pracovních sil)</t>
  </si>
  <si>
    <t>Zdroje a rozsah investic v kultuře podle poskytovatelů kulturních služeb v roce 2022</t>
  </si>
  <si>
    <t>Makroekonomické ukazatele podle kulturních oblastí v roce 2022 (odhad)</t>
  </si>
  <si>
    <t>Zahraniční obchod s kulturním zbožím a službami v roce 2022</t>
  </si>
  <si>
    <t>Základní ekonomické ukazatele kultury za rok 2022</t>
  </si>
  <si>
    <t>Vybrané ekonomické ukazatele v trojsektorovém členění kultury za rok 2022 (sl. 3–5 odhad)</t>
  </si>
  <si>
    <t>Časové řady základních ekonomických ukazatelů  kultury za vybraná léta období 2010–2022</t>
  </si>
  <si>
    <t>Počet vybraných poskytovatelů kulturních služeb v roce 2022</t>
  </si>
  <si>
    <t>Návštěvnost kulturních zařízení podle poskytovatelů kulturních služeb v letech 2010–2022</t>
  </si>
  <si>
    <r>
      <t>Tabulka 1a Zdroje financování kultury podle kulturních oblastí v roce 2022*</t>
    </r>
    <r>
      <rPr>
        <b/>
        <vertAlign val="superscript"/>
        <sz val="12"/>
        <color rgb="FFBC091B"/>
        <rFont val="Arial"/>
        <family val="2"/>
        <charset val="238"/>
      </rPr>
      <t>)</t>
    </r>
  </si>
  <si>
    <r>
      <t>Tabulka 1b Zdroje financování kultury v časové řadě 2015–2022</t>
    </r>
    <r>
      <rPr>
        <b/>
        <vertAlign val="superscript"/>
        <sz val="12"/>
        <color rgb="FFC00000"/>
        <rFont val="Arial"/>
        <family val="2"/>
        <charset val="238"/>
      </rPr>
      <t>*)</t>
    </r>
  </si>
  <si>
    <t>Tabulka 13 Návštěvnost kulturních zařízení podle poskytovatelů kulturních služeb v letech 2010–2022</t>
  </si>
  <si>
    <t>Tabulka 12 Počet vybraných poskytovatelů kulturních služeb v roce 2022</t>
  </si>
  <si>
    <t>Tabulka 11 Časové řady základních ekonomických ukazatelů kultury za vybraná léta období 2010–2022</t>
  </si>
  <si>
    <t>Tabulka 10 Vybrané ekonomické ukazatele v trojsektorovém členění kultury za rok 2022 (sl. 3–5 odhad)</t>
  </si>
  <si>
    <t>Tabulka 9 Základní ekonomické ukazatele kultury za rok 2022</t>
  </si>
  <si>
    <t>Tabulka 8 Zahraniční obchod s kulturním zbožím a službami v roce 2022</t>
  </si>
  <si>
    <t>Tabulka 7 Makroekonomické ukazatele podle kulturních oblastí v roce 2022 (odhad)</t>
  </si>
  <si>
    <t>Tabulka 6 Zdroje a rozsah investic v kultuře podle poskytovatelů kulturních služeb v roce 2022</t>
  </si>
  <si>
    <r>
      <t>Tabulka 5b Zaměstnanost v kultuře podle kulturních oblastí v roce 2022</t>
    </r>
    <r>
      <rPr>
        <b/>
        <vertAlign val="superscript"/>
        <sz val="12"/>
        <color rgb="FFC00000"/>
        <rFont val="Arial"/>
        <family val="2"/>
        <charset val="238"/>
      </rPr>
      <t>1)</t>
    </r>
    <r>
      <rPr>
        <b/>
        <sz val="12"/>
        <color rgb="FFBC091B"/>
        <rFont val="Arial"/>
        <family val="2"/>
        <charset val="238"/>
      </rPr>
      <t xml:space="preserve"> (s využitím Výběrového šetření pracovních sil)</t>
    </r>
  </si>
  <si>
    <t>Tabulka 5a Zaměstnanost a mzdy v kultuře podle poskytovatelů kulturních služeb v roce 2022</t>
  </si>
  <si>
    <t>Tabulka 4 Příjmy a výdaje kulturních institucí podle poskytovatelů kulturních služeb v roce 2022</t>
  </si>
  <si>
    <t>Tabulka 3 Příjmy a výdaje kulturních institucí podle kulturních oblastí v roce 2022</t>
  </si>
  <si>
    <t>Tabulka 2 Finanční zdroje podle poskytovatelů kulturních služeb ve vybraných letech</t>
  </si>
  <si>
    <t>Tabulka 1a</t>
  </si>
  <si>
    <t>Tabulka 1b</t>
  </si>
  <si>
    <t>Tabulka 5a</t>
  </si>
  <si>
    <t>Tabulka 5b</t>
  </si>
  <si>
    <t>Tabulka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</si>
</sst>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charset val="238"/>
      <scheme val="minor"/>
    </font>
    <font>
      <b/>
      <sz val="12"/>
      <color rgb="FFC00000"/>
      <name val="Arial"/>
      <family val="2"/>
      <charset val="238"/>
    </font>
    <font>
      <b/>
      <vertAlign val="superscript"/>
      <sz val="12"/>
      <color rgb="FFC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14"/>
      <color rgb="FFBC091B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2"/>
      <color rgb="FFBC091B"/>
      <name val="Arial"/>
      <family val="2"/>
      <charset val="238"/>
    </font>
    <font>
      <b/>
      <vertAlign val="superscript"/>
      <sz val="12"/>
      <color rgb="FFBC091B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5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vertAlign val="superscript"/>
      <sz val="7"/>
      <color rgb="FF000000"/>
      <name val="Arial"/>
      <family val="2"/>
      <charset val="238"/>
    </font>
    <font>
      <sz val="4.5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8"/>
      <color theme="1"/>
      <name val="Times New Roman"/>
      <family val="1"/>
      <charset val="238"/>
    </font>
    <font>
      <sz val="10"/>
      <name val="Arial CE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rgb="FFF9EDE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219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 applyAlignment="1">
      <alignment horizontal="right"/>
    </xf>
    <xf numFmtId="0" fontId="4" fillId="0" borderId="0" xfId="0" applyFont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0" xfId="0" applyFont="1" applyFill="1"/>
    <xf numFmtId="3" fontId="6" fillId="0" borderId="6" xfId="0" applyNumberFormat="1" applyFont="1" applyFill="1" applyBorder="1" applyAlignment="1">
      <alignment horizontal="right" vertical="center" wrapText="1" indent="1"/>
    </xf>
    <xf numFmtId="3" fontId="7" fillId="0" borderId="7" xfId="0" applyNumberFormat="1" applyFont="1" applyFill="1" applyBorder="1" applyAlignment="1">
      <alignment horizontal="right" vertical="center" wrapText="1" indent="1"/>
    </xf>
    <xf numFmtId="3" fontId="6" fillId="0" borderId="8" xfId="0" applyNumberFormat="1" applyFont="1" applyFill="1" applyBorder="1" applyAlignment="1">
      <alignment horizontal="right" vertical="center" wrapText="1" indent="1"/>
    </xf>
    <xf numFmtId="3" fontId="7" fillId="0" borderId="9" xfId="0" applyNumberFormat="1" applyFont="1" applyFill="1" applyBorder="1" applyAlignment="1">
      <alignment horizontal="right" vertical="center" wrapText="1" indent="1"/>
    </xf>
    <xf numFmtId="3" fontId="3" fillId="3" borderId="9" xfId="0" applyNumberFormat="1" applyFont="1" applyFill="1" applyBorder="1" applyAlignment="1">
      <alignment horizontal="right" vertical="center" indent="1"/>
    </xf>
    <xf numFmtId="3" fontId="5" fillId="3" borderId="9" xfId="0" applyNumberFormat="1" applyFont="1" applyFill="1" applyBorder="1" applyAlignment="1">
      <alignment horizontal="right" vertical="center" indent="1"/>
    </xf>
    <xf numFmtId="0" fontId="8" fillId="0" borderId="0" xfId="0" applyFont="1" applyFill="1"/>
    <xf numFmtId="0" fontId="0" fillId="0" borderId="0" xfId="0" applyFill="1"/>
    <xf numFmtId="0" fontId="0" fillId="0" borderId="0" xfId="0" applyFill="1" applyBorder="1"/>
    <xf numFmtId="3" fontId="0" fillId="0" borderId="0" xfId="0" applyNumberFormat="1"/>
    <xf numFmtId="0" fontId="10" fillId="3" borderId="0" xfId="0" applyFont="1" applyFill="1" applyBorder="1" applyAlignment="1">
      <alignment vertical="center"/>
    </xf>
    <xf numFmtId="0" fontId="0" fillId="3" borderId="0" xfId="0" applyFill="1" applyBorder="1"/>
    <xf numFmtId="0" fontId="11" fillId="3" borderId="0" xfId="1" applyFill="1" applyBorder="1" applyAlignment="1" applyProtection="1"/>
    <xf numFmtId="0" fontId="3" fillId="3" borderId="0" xfId="0" applyFont="1" applyFill="1" applyBorder="1"/>
    <xf numFmtId="0" fontId="0" fillId="2" borderId="10" xfId="0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2" borderId="1" xfId="0" applyFill="1" applyBorder="1"/>
    <xf numFmtId="0" fontId="12" fillId="0" borderId="0" xfId="0" applyFont="1"/>
    <xf numFmtId="0" fontId="3" fillId="0" borderId="2" xfId="0" applyFont="1" applyBorder="1" applyAlignment="1">
      <alignment vertical="center" wrapText="1"/>
    </xf>
    <xf numFmtId="3" fontId="3" fillId="0" borderId="6" xfId="0" applyNumberFormat="1" applyFont="1" applyBorder="1" applyAlignment="1">
      <alignment horizontal="right" vertical="center" wrapText="1" indent="1"/>
    </xf>
    <xf numFmtId="3" fontId="5" fillId="0" borderId="7" xfId="0" applyNumberFormat="1" applyFont="1" applyBorder="1" applyAlignment="1">
      <alignment horizontal="right" vertical="center" wrapText="1" indent="1"/>
    </xf>
    <xf numFmtId="3" fontId="3" fillId="0" borderId="8" xfId="0" applyNumberFormat="1" applyFont="1" applyBorder="1" applyAlignment="1">
      <alignment horizontal="right" vertical="center" wrapText="1" indent="1"/>
    </xf>
    <xf numFmtId="3" fontId="5" fillId="0" borderId="9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right" vertical="center" wrapText="1" indent="1"/>
    </xf>
    <xf numFmtId="0" fontId="5" fillId="4" borderId="2" xfId="0" applyFont="1" applyFill="1" applyBorder="1" applyAlignment="1">
      <alignment vertical="center" wrapText="1"/>
    </xf>
    <xf numFmtId="3" fontId="5" fillId="4" borderId="8" xfId="0" applyNumberFormat="1" applyFont="1" applyFill="1" applyBorder="1" applyAlignment="1">
      <alignment horizontal="right" vertical="center" wrapText="1" indent="1"/>
    </xf>
    <xf numFmtId="3" fontId="5" fillId="4" borderId="9" xfId="0" applyNumberFormat="1" applyFont="1" applyFill="1" applyBorder="1" applyAlignment="1">
      <alignment horizontal="right" vertical="center" wrapText="1" indent="1"/>
    </xf>
    <xf numFmtId="0" fontId="5" fillId="4" borderId="0" xfId="0" applyFont="1" applyFill="1" applyBorder="1" applyAlignment="1">
      <alignment vertical="center" wrapText="1"/>
    </xf>
    <xf numFmtId="3" fontId="14" fillId="0" borderId="9" xfId="0" applyNumberFormat="1" applyFont="1" applyBorder="1" applyAlignment="1">
      <alignment horizontal="right" vertical="center" wrapText="1" indent="1"/>
    </xf>
    <xf numFmtId="3" fontId="3" fillId="0" borderId="2" xfId="0" applyNumberFormat="1" applyFont="1" applyBorder="1" applyAlignment="1">
      <alignment horizontal="right" vertical="center" wrapText="1" indent="1"/>
    </xf>
    <xf numFmtId="0" fontId="3" fillId="0" borderId="0" xfId="0" applyFont="1" applyBorder="1" applyAlignment="1">
      <alignment vertical="center" wrapText="1"/>
    </xf>
    <xf numFmtId="3" fontId="15" fillId="0" borderId="9" xfId="0" applyNumberFormat="1" applyFont="1" applyBorder="1" applyAlignment="1">
      <alignment horizontal="right" vertical="center" wrapText="1" indent="1"/>
    </xf>
    <xf numFmtId="3" fontId="14" fillId="0" borderId="7" xfId="0" applyNumberFormat="1" applyFont="1" applyBorder="1" applyAlignment="1">
      <alignment horizontal="right" vertical="center" wrapText="1" indent="1"/>
    </xf>
    <xf numFmtId="3" fontId="3" fillId="0" borderId="11" xfId="0" applyNumberFormat="1" applyFont="1" applyBorder="1" applyAlignment="1">
      <alignment horizontal="right" vertical="center" wrapText="1" indent="1"/>
    </xf>
    <xf numFmtId="0" fontId="5" fillId="2" borderId="1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3" fontId="0" fillId="3" borderId="0" xfId="0" applyNumberFormat="1" applyFill="1"/>
    <xf numFmtId="0" fontId="3" fillId="3" borderId="0" xfId="0" applyFont="1" applyFill="1" applyBorder="1" applyAlignment="1">
      <alignment horizontal="right" wrapText="1"/>
    </xf>
    <xf numFmtId="3" fontId="3" fillId="3" borderId="7" xfId="0" applyNumberFormat="1" applyFont="1" applyFill="1" applyBorder="1" applyAlignment="1">
      <alignment horizontal="right" vertical="center" indent="1"/>
    </xf>
    <xf numFmtId="3" fontId="0" fillId="3" borderId="0" xfId="0" applyNumberFormat="1" applyFill="1" applyBorder="1"/>
    <xf numFmtId="0" fontId="0" fillId="3" borderId="0" xfId="0" applyFill="1" applyAlignment="1">
      <alignment horizontal="right" inden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wrapText="1"/>
    </xf>
    <xf numFmtId="164" fontId="3" fillId="4" borderId="9" xfId="0" applyNumberFormat="1" applyFont="1" applyFill="1" applyBorder="1" applyAlignment="1">
      <alignment horizontal="right" vertical="center" indent="1"/>
    </xf>
    <xf numFmtId="0" fontId="5" fillId="4" borderId="0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3" fontId="15" fillId="0" borderId="7" xfId="0" applyNumberFormat="1" applyFont="1" applyBorder="1" applyAlignment="1">
      <alignment horizontal="right" vertical="center" wrapText="1" indent="1"/>
    </xf>
    <xf numFmtId="3" fontId="3" fillId="0" borderId="9" xfId="0" applyNumberFormat="1" applyFont="1" applyBorder="1" applyAlignment="1">
      <alignment horizontal="right" vertical="center" wrapText="1" indent="1"/>
    </xf>
    <xf numFmtId="0" fontId="1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 indent="1"/>
    </xf>
    <xf numFmtId="3" fontId="3" fillId="0" borderId="7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0" fontId="3" fillId="3" borderId="11" xfId="0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horizontal="right" vertical="center" wrapText="1" indent="1"/>
    </xf>
    <xf numFmtId="3" fontId="3" fillId="3" borderId="8" xfId="0" applyNumberFormat="1" applyFont="1" applyFill="1" applyBorder="1" applyAlignment="1">
      <alignment horizontal="right" vertical="center" wrapText="1" indent="1"/>
    </xf>
    <xf numFmtId="3" fontId="3" fillId="3" borderId="0" xfId="0" applyNumberFormat="1" applyFont="1" applyFill="1" applyAlignment="1">
      <alignment horizontal="right" vertical="center" wrapText="1" indent="1"/>
    </xf>
    <xf numFmtId="3" fontId="3" fillId="3" borderId="9" xfId="0" applyNumberFormat="1" applyFont="1" applyFill="1" applyBorder="1" applyAlignment="1">
      <alignment horizontal="right" vertical="center" wrapText="1" indent="1"/>
    </xf>
    <xf numFmtId="0" fontId="3" fillId="3" borderId="7" xfId="0" applyFont="1" applyFill="1" applyBorder="1" applyAlignment="1">
      <alignment horizontal="right" vertical="center" wrapText="1" indent="1"/>
    </xf>
    <xf numFmtId="0" fontId="4" fillId="3" borderId="0" xfId="0" applyFont="1" applyFill="1" applyBorder="1"/>
    <xf numFmtId="0" fontId="3" fillId="3" borderId="2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right" vertical="center" wrapText="1" indent="1"/>
    </xf>
    <xf numFmtId="0" fontId="3" fillId="3" borderId="8" xfId="0" applyFont="1" applyFill="1" applyBorder="1" applyAlignment="1">
      <alignment horizontal="right" vertical="center" wrapText="1" indent="1"/>
    </xf>
    <xf numFmtId="3" fontId="5" fillId="4" borderId="0" xfId="0" applyNumberFormat="1" applyFont="1" applyFill="1" applyAlignment="1">
      <alignment horizontal="right" vertical="center" wrapText="1" indent="1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 wrapText="1"/>
    </xf>
    <xf numFmtId="0" fontId="18" fillId="3" borderId="0" xfId="0" applyFont="1" applyFill="1" applyBorder="1"/>
    <xf numFmtId="0" fontId="12" fillId="0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right" vertical="center" wrapText="1" indent="1"/>
    </xf>
    <xf numFmtId="3" fontId="0" fillId="0" borderId="0" xfId="0" applyNumberForma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 wrapText="1" indent="1"/>
    </xf>
    <xf numFmtId="0" fontId="0" fillId="0" borderId="9" xfId="0" applyBorder="1" applyAlignment="1">
      <alignment horizontal="right" vertical="center" indent="1"/>
    </xf>
    <xf numFmtId="164" fontId="5" fillId="4" borderId="8" xfId="0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3" fontId="15" fillId="0" borderId="0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right" vertical="center" wrapText="1" indent="1"/>
    </xf>
    <xf numFmtId="3" fontId="5" fillId="4" borderId="0" xfId="0" applyNumberFormat="1" applyFont="1" applyFill="1" applyBorder="1" applyAlignment="1">
      <alignment horizontal="right" vertical="center" wrapText="1" indent="1"/>
    </xf>
    <xf numFmtId="0" fontId="0" fillId="0" borderId="0" xfId="0" applyBorder="1" applyAlignment="1">
      <alignment vertical="center"/>
    </xf>
    <xf numFmtId="165" fontId="3" fillId="0" borderId="8" xfId="0" applyNumberFormat="1" applyFont="1" applyBorder="1" applyAlignment="1">
      <alignment horizontal="right" vertical="center" wrapText="1" indent="1"/>
    </xf>
    <xf numFmtId="165" fontId="3" fillId="0" borderId="9" xfId="0" applyNumberFormat="1" applyFont="1" applyBorder="1" applyAlignment="1">
      <alignment horizontal="right" vertical="center" wrapText="1" indent="1"/>
    </xf>
    <xf numFmtId="3" fontId="5" fillId="4" borderId="5" xfId="0" applyNumberFormat="1" applyFont="1" applyFill="1" applyBorder="1" applyAlignment="1">
      <alignment horizontal="right" vertical="center" wrapText="1" indent="1"/>
    </xf>
    <xf numFmtId="164" fontId="5" fillId="4" borderId="5" xfId="0" applyNumberFormat="1" applyFont="1" applyFill="1" applyBorder="1" applyAlignment="1">
      <alignment horizontal="right" vertical="center" wrapText="1" indent="1"/>
    </xf>
    <xf numFmtId="165" fontId="5" fillId="4" borderId="5" xfId="0" applyNumberFormat="1" applyFont="1" applyFill="1" applyBorder="1" applyAlignment="1">
      <alignment horizontal="right" vertical="center" wrapText="1" indent="1"/>
    </xf>
    <xf numFmtId="165" fontId="5" fillId="4" borderId="15" xfId="0" applyNumberFormat="1" applyFont="1" applyFill="1" applyBorder="1" applyAlignment="1">
      <alignment horizontal="right" vertical="center" wrapText="1" indent="1"/>
    </xf>
    <xf numFmtId="2" fontId="3" fillId="0" borderId="8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vertical="center" inden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8" fillId="0" borderId="2" xfId="0" applyFont="1" applyBorder="1" applyAlignment="1">
      <alignment vertical="center" wrapText="1"/>
    </xf>
    <xf numFmtId="3" fontId="8" fillId="0" borderId="8" xfId="0" applyNumberFormat="1" applyFont="1" applyBorder="1" applyAlignment="1">
      <alignment horizontal="right" vertical="center" wrapText="1" indent="1"/>
    </xf>
    <xf numFmtId="3" fontId="24" fillId="0" borderId="8" xfId="0" applyNumberFormat="1" applyFont="1" applyBorder="1" applyAlignment="1">
      <alignment horizontal="right" vertical="center" wrapText="1" indent="1"/>
    </xf>
    <xf numFmtId="0" fontId="24" fillId="0" borderId="8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vertical="center" wrapText="1"/>
    </xf>
    <xf numFmtId="3" fontId="24" fillId="0" borderId="12" xfId="0" applyNumberFormat="1" applyFont="1" applyBorder="1" applyAlignment="1">
      <alignment horizontal="right" vertical="center" wrapText="1" indent="1"/>
    </xf>
    <xf numFmtId="0" fontId="8" fillId="4" borderId="4" xfId="0" applyFont="1" applyFill="1" applyBorder="1" applyAlignment="1">
      <alignment vertical="center" wrapText="1"/>
    </xf>
    <xf numFmtId="3" fontId="24" fillId="4" borderId="12" xfId="0" applyNumberFormat="1" applyFont="1" applyFill="1" applyBorder="1" applyAlignment="1">
      <alignment horizontal="right" vertical="center" wrapText="1" indent="1"/>
    </xf>
    <xf numFmtId="0" fontId="24" fillId="0" borderId="12" xfId="0" applyFont="1" applyBorder="1" applyAlignment="1">
      <alignment horizontal="right" vertical="center" wrapText="1" indent="1"/>
    </xf>
    <xf numFmtId="0" fontId="8" fillId="5" borderId="13" xfId="0" applyFont="1" applyFill="1" applyBorder="1" applyAlignment="1">
      <alignment vertical="center" wrapText="1"/>
    </xf>
    <xf numFmtId="3" fontId="24" fillId="0" borderId="5" xfId="0" applyNumberFormat="1" applyFont="1" applyBorder="1" applyAlignment="1">
      <alignment horizontal="right" vertical="center" wrapText="1" indent="1"/>
    </xf>
    <xf numFmtId="0" fontId="24" fillId="0" borderId="5" xfId="0" applyFont="1" applyBorder="1" applyAlignment="1">
      <alignment horizontal="right" vertical="center" wrapText="1" indent="1"/>
    </xf>
    <xf numFmtId="3" fontId="29" fillId="4" borderId="8" xfId="0" applyNumberFormat="1" applyFont="1" applyFill="1" applyBorder="1" applyAlignment="1">
      <alignment horizontal="right" vertical="center" wrapText="1" indent="1"/>
    </xf>
    <xf numFmtId="0" fontId="25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8" fillId="0" borderId="0" xfId="0" applyFont="1"/>
    <xf numFmtId="0" fontId="8" fillId="0" borderId="0" xfId="0" applyFont="1" applyAlignment="1"/>
    <xf numFmtId="3" fontId="0" fillId="0" borderId="0" xfId="0" applyNumberFormat="1" applyAlignment="1">
      <alignment horizontal="right" indent="1"/>
    </xf>
    <xf numFmtId="164" fontId="3" fillId="0" borderId="7" xfId="0" applyNumberFormat="1" applyFont="1" applyBorder="1" applyAlignment="1">
      <alignment horizontal="right" vertical="center" wrapText="1" indent="1"/>
    </xf>
    <xf numFmtId="164" fontId="3" fillId="0" borderId="9" xfId="0" applyNumberFormat="1" applyFont="1" applyBorder="1" applyAlignment="1">
      <alignment horizontal="right" vertical="center" wrapText="1" indent="1"/>
    </xf>
    <xf numFmtId="0" fontId="9" fillId="0" borderId="0" xfId="0" applyFont="1" applyAlignment="1"/>
    <xf numFmtId="0" fontId="3" fillId="0" borderId="10" xfId="0" applyFont="1" applyBorder="1" applyAlignment="1">
      <alignment vertical="center" wrapText="1"/>
    </xf>
    <xf numFmtId="3" fontId="30" fillId="0" borderId="6" xfId="0" applyNumberFormat="1" applyFont="1" applyBorder="1" applyAlignment="1">
      <alignment horizontal="right" vertical="center" wrapText="1" indent="1"/>
    </xf>
    <xf numFmtId="3" fontId="30" fillId="0" borderId="7" xfId="0" applyNumberFormat="1" applyFont="1" applyBorder="1" applyAlignment="1">
      <alignment horizontal="right" vertical="center" wrapText="1" indent="1"/>
    </xf>
    <xf numFmtId="3" fontId="30" fillId="0" borderId="8" xfId="0" applyNumberFormat="1" applyFont="1" applyBorder="1" applyAlignment="1">
      <alignment horizontal="right" vertical="center" wrapText="1" indent="1"/>
    </xf>
    <xf numFmtId="3" fontId="30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Fill="1" applyBorder="1" applyAlignment="1">
      <alignment vertical="center" wrapText="1"/>
    </xf>
    <xf numFmtId="3" fontId="30" fillId="0" borderId="8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vertical="center" wrapText="1"/>
    </xf>
    <xf numFmtId="3" fontId="30" fillId="4" borderId="8" xfId="0" applyNumberFormat="1" applyFont="1" applyFill="1" applyBorder="1" applyAlignment="1">
      <alignment horizontal="right" vertical="center" wrapText="1" indent="1"/>
    </xf>
    <xf numFmtId="3" fontId="30" fillId="4" borderId="9" xfId="0" applyNumberFormat="1" applyFont="1" applyFill="1" applyBorder="1" applyAlignment="1">
      <alignment horizontal="right" vertical="center" wrapText="1" indent="1"/>
    </xf>
    <xf numFmtId="165" fontId="3" fillId="0" borderId="7" xfId="0" applyNumberFormat="1" applyFont="1" applyBorder="1" applyAlignment="1">
      <alignment horizontal="right" vertical="center" wrapText="1" indent="1"/>
    </xf>
    <xf numFmtId="3" fontId="3" fillId="4" borderId="8" xfId="0" applyNumberFormat="1" applyFont="1" applyFill="1" applyBorder="1" applyAlignment="1">
      <alignment horizontal="right" vertical="center" wrapText="1" indent="1"/>
    </xf>
    <xf numFmtId="3" fontId="3" fillId="4" borderId="2" xfId="0" applyNumberFormat="1" applyFont="1" applyFill="1" applyBorder="1" applyAlignment="1">
      <alignment horizontal="right" vertical="center" wrapText="1" indent="1"/>
    </xf>
    <xf numFmtId="165" fontId="3" fillId="4" borderId="9" xfId="0" applyNumberFormat="1" applyFont="1" applyFill="1" applyBorder="1" applyAlignment="1">
      <alignment horizontal="right" vertical="center" wrapText="1" indent="1"/>
    </xf>
    <xf numFmtId="0" fontId="33" fillId="2" borderId="6" xfId="2" applyFont="1" applyFill="1" applyBorder="1" applyAlignment="1">
      <alignment horizontal="center" vertical="center" wrapText="1"/>
    </xf>
    <xf numFmtId="0" fontId="33" fillId="2" borderId="7" xfId="2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22" fillId="0" borderId="9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colors>
    <mruColors>
      <color rgb="FFF2DBDB"/>
      <color rgb="FFFCDBDB"/>
      <color rgb="FFFBF3F3"/>
      <color rgb="FFFEDBDB"/>
      <color rgb="FFF2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defaultColWidth="9.140625" defaultRowHeight="15" x14ac:dyDescent="0.25"/>
  <cols>
    <col min="1" max="1" width="12.5703125" style="22" customWidth="1"/>
    <col min="2" max="16384" width="9.140625" style="22"/>
  </cols>
  <sheetData>
    <row r="1" spans="1:10" ht="48" customHeight="1" x14ac:dyDescent="0.25">
      <c r="A1" s="21" t="s">
        <v>17</v>
      </c>
    </row>
    <row r="2" spans="1:10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6" t="s">
        <v>18</v>
      </c>
      <c r="B3" s="27"/>
      <c r="C3" s="27"/>
      <c r="D3" s="28"/>
      <c r="E3" s="28"/>
      <c r="F3" s="28"/>
      <c r="G3" s="28"/>
      <c r="H3" s="28"/>
      <c r="I3" s="28"/>
      <c r="J3" s="28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3" t="s">
        <v>235</v>
      </c>
      <c r="B5" s="24" t="s">
        <v>206</v>
      </c>
      <c r="C5" s="24"/>
      <c r="D5" s="24"/>
      <c r="E5" s="24"/>
      <c r="F5" s="24"/>
      <c r="G5" s="24"/>
    </row>
    <row r="6" spans="1:10" x14ac:dyDescent="0.25">
      <c r="A6" s="23" t="s">
        <v>236</v>
      </c>
      <c r="B6" s="24" t="s">
        <v>205</v>
      </c>
      <c r="C6" s="24"/>
      <c r="D6" s="24"/>
      <c r="E6" s="24"/>
      <c r="F6" s="24"/>
      <c r="G6" s="24"/>
    </row>
    <row r="7" spans="1:10" x14ac:dyDescent="0.25">
      <c r="A7" s="23" t="s">
        <v>19</v>
      </c>
      <c r="B7" s="24" t="s">
        <v>207</v>
      </c>
      <c r="C7" s="24"/>
      <c r="D7" s="24"/>
    </row>
    <row r="8" spans="1:10" x14ac:dyDescent="0.25">
      <c r="A8" s="23" t="s">
        <v>20</v>
      </c>
      <c r="B8" s="24" t="s">
        <v>208</v>
      </c>
      <c r="C8" s="24"/>
      <c r="D8" s="24"/>
    </row>
    <row r="9" spans="1:10" x14ac:dyDescent="0.25">
      <c r="A9" s="23" t="s">
        <v>21</v>
      </c>
      <c r="B9" s="24" t="s">
        <v>209</v>
      </c>
      <c r="C9" s="24"/>
      <c r="D9" s="24"/>
    </row>
    <row r="10" spans="1:10" x14ac:dyDescent="0.25">
      <c r="A10" s="23" t="s">
        <v>237</v>
      </c>
      <c r="B10" s="24" t="s">
        <v>210</v>
      </c>
      <c r="C10" s="24"/>
      <c r="D10" s="24"/>
    </row>
    <row r="11" spans="1:10" x14ac:dyDescent="0.25">
      <c r="A11" s="23" t="s">
        <v>238</v>
      </c>
      <c r="B11" s="24" t="s">
        <v>211</v>
      </c>
      <c r="C11" s="24"/>
      <c r="D11" s="24"/>
    </row>
    <row r="12" spans="1:10" x14ac:dyDescent="0.25">
      <c r="A12" s="23" t="s">
        <v>239</v>
      </c>
      <c r="B12" s="24" t="s">
        <v>212</v>
      </c>
      <c r="C12" s="24"/>
      <c r="D12" s="24"/>
    </row>
    <row r="13" spans="1:10" x14ac:dyDescent="0.25">
      <c r="A13" s="23" t="s">
        <v>22</v>
      </c>
      <c r="B13" s="24" t="s">
        <v>213</v>
      </c>
      <c r="C13" s="24"/>
      <c r="D13" s="24"/>
    </row>
    <row r="14" spans="1:10" x14ac:dyDescent="0.25">
      <c r="A14" s="23" t="s">
        <v>23</v>
      </c>
      <c r="B14" s="24" t="s">
        <v>214</v>
      </c>
      <c r="C14" s="24"/>
      <c r="D14" s="24"/>
    </row>
    <row r="15" spans="1:10" x14ac:dyDescent="0.25">
      <c r="A15" s="23" t="s">
        <v>24</v>
      </c>
      <c r="B15" s="24" t="s">
        <v>215</v>
      </c>
      <c r="C15" s="24"/>
      <c r="D15" s="24"/>
    </row>
    <row r="16" spans="1:10" x14ac:dyDescent="0.25">
      <c r="A16" s="23" t="s">
        <v>25</v>
      </c>
      <c r="B16" s="24" t="s">
        <v>216</v>
      </c>
      <c r="C16" s="24"/>
      <c r="D16" s="24"/>
    </row>
    <row r="17" spans="1:4" x14ac:dyDescent="0.25">
      <c r="A17" s="23" t="s">
        <v>26</v>
      </c>
      <c r="B17" s="24" t="s">
        <v>217</v>
      </c>
      <c r="C17" s="24"/>
      <c r="D17" s="24"/>
    </row>
    <row r="18" spans="1:4" x14ac:dyDescent="0.25">
      <c r="A18" s="23" t="s">
        <v>27</v>
      </c>
      <c r="B18" s="24" t="s">
        <v>218</v>
      </c>
      <c r="C18" s="24"/>
      <c r="D18" s="24"/>
    </row>
    <row r="19" spans="1:4" x14ac:dyDescent="0.25">
      <c r="A19" s="23" t="s">
        <v>28</v>
      </c>
      <c r="B19" s="24" t="s">
        <v>219</v>
      </c>
      <c r="C19" s="24"/>
      <c r="D19" s="24"/>
    </row>
  </sheetData>
  <hyperlinks>
    <hyperlink ref="A6" location="'1b'!A1" display="Tabulka 1b"/>
    <hyperlink ref="A7" location="'2'!A1" display="Tabulka 2"/>
    <hyperlink ref="A8" location="'3'!A1" display="Tabulka 3"/>
    <hyperlink ref="A9" location="'4'!A1" display="Tabulka 4"/>
    <hyperlink ref="A10" location="'5a'!A1" display="Tabulka 5a"/>
    <hyperlink ref="A11" location="'5b'!A1" display="Tabulka 5b"/>
    <hyperlink ref="A12" location="'6'!A1" display="Tabulka 6"/>
    <hyperlink ref="A13" location="'7'!A1" display="Tabulka 7"/>
    <hyperlink ref="A14" location="'8'!A1" display="Tabulka 8"/>
    <hyperlink ref="A15" location="'9'!A1" display="Tabulka 9"/>
    <hyperlink ref="A17" location="'11'!A1" display="Tabulka 11"/>
    <hyperlink ref="A18" location="'12'!A1" display="Tabulka 12"/>
    <hyperlink ref="A19" location="'13'!A1" display="Tabulka 13"/>
    <hyperlink ref="A16" location="'10'!A1" display="Tabulka 10"/>
    <hyperlink ref="A5" location="'1a'!A1" display="Tabulka 1a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/>
  </sheetViews>
  <sheetFormatPr defaultColWidth="9.140625" defaultRowHeight="15" x14ac:dyDescent="0.25"/>
  <cols>
    <col min="1" max="1" width="27.85546875" style="77" customWidth="1"/>
    <col min="2" max="2" width="17.5703125" style="77" customWidth="1"/>
    <col min="3" max="3" width="16.85546875" style="77" customWidth="1"/>
    <col min="4" max="4" width="17.5703125" style="77" customWidth="1"/>
    <col min="5" max="5" width="24.42578125" style="77" customWidth="1"/>
    <col min="6" max="6" width="20.85546875" style="77" customWidth="1"/>
    <col min="7" max="16384" width="9.140625" style="77"/>
  </cols>
  <sheetData>
    <row r="1" spans="1:6" ht="15.75" x14ac:dyDescent="0.25">
      <c r="A1" s="92" t="s">
        <v>228</v>
      </c>
      <c r="B1" s="71"/>
      <c r="C1" s="71"/>
      <c r="D1" s="71"/>
      <c r="E1" s="71"/>
      <c r="F1" s="71"/>
    </row>
    <row r="2" spans="1:6" x14ac:dyDescent="0.25">
      <c r="A2" s="73"/>
      <c r="B2" s="73"/>
      <c r="C2" s="73"/>
      <c r="D2" s="73"/>
      <c r="F2" s="98" t="s">
        <v>0</v>
      </c>
    </row>
    <row r="3" spans="1:6" ht="24" customHeight="1" x14ac:dyDescent="0.25">
      <c r="A3" s="177" t="s">
        <v>1</v>
      </c>
      <c r="B3" s="184" t="s">
        <v>109</v>
      </c>
      <c r="C3" s="184"/>
      <c r="D3" s="184"/>
      <c r="E3" s="184"/>
      <c r="F3" s="171" t="s">
        <v>110</v>
      </c>
    </row>
    <row r="4" spans="1:6" ht="55.5" customHeight="1" x14ac:dyDescent="0.25">
      <c r="A4" s="166"/>
      <c r="B4" s="8" t="s">
        <v>111</v>
      </c>
      <c r="C4" s="8" t="s">
        <v>112</v>
      </c>
      <c r="D4" s="8" t="s">
        <v>113</v>
      </c>
      <c r="E4" s="58" t="s">
        <v>114</v>
      </c>
      <c r="F4" s="171"/>
    </row>
    <row r="5" spans="1:6" ht="24" customHeight="1" x14ac:dyDescent="0.25">
      <c r="A5" s="31" t="s">
        <v>29</v>
      </c>
      <c r="B5" s="34">
        <v>21433.132908839729</v>
      </c>
      <c r="C5" s="34">
        <v>8134.6664119985198</v>
      </c>
      <c r="D5" s="34">
        <v>13298.466496841209</v>
      </c>
      <c r="E5" s="99">
        <v>9.4538904970004936</v>
      </c>
      <c r="F5" s="100" t="s">
        <v>89</v>
      </c>
    </row>
    <row r="6" spans="1:6" ht="24" customHeight="1" x14ac:dyDescent="0.25">
      <c r="A6" s="31" t="s">
        <v>30</v>
      </c>
      <c r="B6" s="34">
        <v>19464.279917522137</v>
      </c>
      <c r="C6" s="34">
        <v>9647.3588919362737</v>
      </c>
      <c r="D6" s="34">
        <v>9816.9210255858634</v>
      </c>
      <c r="E6" s="99">
        <v>6.9788570295406078</v>
      </c>
      <c r="F6" s="100" t="s">
        <v>89</v>
      </c>
    </row>
    <row r="7" spans="1:6" ht="24" customHeight="1" x14ac:dyDescent="0.25">
      <c r="A7" s="31" t="s">
        <v>31</v>
      </c>
      <c r="B7" s="34">
        <v>21182.381229274324</v>
      </c>
      <c r="C7" s="34">
        <v>13965.139481964361</v>
      </c>
      <c r="D7" s="34">
        <v>7217.2417473099631</v>
      </c>
      <c r="E7" s="99">
        <v>5.130742945861904</v>
      </c>
      <c r="F7" s="100" t="s">
        <v>89</v>
      </c>
    </row>
    <row r="8" spans="1:6" ht="24" customHeight="1" x14ac:dyDescent="0.25">
      <c r="A8" s="31" t="s">
        <v>32</v>
      </c>
      <c r="B8" s="34">
        <v>33460.730117018757</v>
      </c>
      <c r="C8" s="34">
        <v>15085.34989008937</v>
      </c>
      <c r="D8" s="34">
        <v>18375.380226929388</v>
      </c>
      <c r="E8" s="99">
        <v>13.063072539033129</v>
      </c>
      <c r="F8" s="100" t="s">
        <v>89</v>
      </c>
    </row>
    <row r="9" spans="1:6" ht="24" customHeight="1" x14ac:dyDescent="0.25">
      <c r="A9" s="31" t="s">
        <v>33</v>
      </c>
      <c r="B9" s="34">
        <v>79812.543764776274</v>
      </c>
      <c r="C9" s="34">
        <v>44542.21760273759</v>
      </c>
      <c r="D9" s="34">
        <v>35270.326162038684</v>
      </c>
      <c r="E9" s="99">
        <v>25.07370315281149</v>
      </c>
      <c r="F9" s="100" t="s">
        <v>89</v>
      </c>
    </row>
    <row r="10" spans="1:6" ht="24" customHeight="1" x14ac:dyDescent="0.25">
      <c r="A10" s="31" t="s">
        <v>34</v>
      </c>
      <c r="B10" s="34">
        <v>34679.001756845602</v>
      </c>
      <c r="C10" s="34">
        <v>21658.272347267761</v>
      </c>
      <c r="D10" s="34">
        <v>13020.729409577842</v>
      </c>
      <c r="E10" s="99">
        <v>9.2564469789401631</v>
      </c>
      <c r="F10" s="100" t="s">
        <v>89</v>
      </c>
    </row>
    <row r="11" spans="1:6" ht="24" customHeight="1" x14ac:dyDescent="0.25">
      <c r="A11" s="31" t="s">
        <v>36</v>
      </c>
      <c r="B11" s="34">
        <v>90265.262943363399</v>
      </c>
      <c r="C11" s="34">
        <v>62067.103120037355</v>
      </c>
      <c r="D11" s="34">
        <v>28198.159823326045</v>
      </c>
      <c r="E11" s="99">
        <v>20.046094431261274</v>
      </c>
      <c r="F11" s="100" t="s">
        <v>89</v>
      </c>
    </row>
    <row r="12" spans="1:6" ht="24" customHeight="1" x14ac:dyDescent="0.25">
      <c r="A12" s="31" t="s">
        <v>37</v>
      </c>
      <c r="B12" s="34">
        <v>14848.967902591479</v>
      </c>
      <c r="C12" s="34">
        <v>2862.2676646827417</v>
      </c>
      <c r="D12" s="34">
        <v>11986.700237908737</v>
      </c>
      <c r="E12" s="99">
        <v>8.521354811584942</v>
      </c>
      <c r="F12" s="100" t="s">
        <v>89</v>
      </c>
    </row>
    <row r="13" spans="1:6" ht="24" customHeight="1" x14ac:dyDescent="0.25">
      <c r="A13" s="31" t="s">
        <v>38</v>
      </c>
      <c r="B13" s="34">
        <v>5228.5408661143692</v>
      </c>
      <c r="C13" s="34">
        <v>1745.8642292956897</v>
      </c>
      <c r="D13" s="34">
        <v>3482.6766368186795</v>
      </c>
      <c r="E13" s="99">
        <v>2.4758376139659717</v>
      </c>
      <c r="F13" s="100" t="s">
        <v>89</v>
      </c>
    </row>
    <row r="14" spans="1:6" ht="24" customHeight="1" x14ac:dyDescent="0.25">
      <c r="A14" s="37" t="s">
        <v>40</v>
      </c>
      <c r="B14" s="38">
        <v>320374.84140634607</v>
      </c>
      <c r="C14" s="38">
        <v>179708.23964000968</v>
      </c>
      <c r="D14" s="38">
        <v>140666.60176633645</v>
      </c>
      <c r="E14" s="101">
        <v>100</v>
      </c>
      <c r="F14" s="39">
        <v>139651.03526700009</v>
      </c>
    </row>
    <row r="15" spans="1:6" ht="12" customHeight="1" x14ac:dyDescent="0.25">
      <c r="A15" s="102" t="s">
        <v>115</v>
      </c>
    </row>
    <row r="16" spans="1:6" ht="13.5" customHeight="1" x14ac:dyDescent="0.25">
      <c r="A16" s="102" t="s">
        <v>116</v>
      </c>
    </row>
    <row r="19" spans="2:6" x14ac:dyDescent="0.25">
      <c r="B19" s="103"/>
      <c r="C19" s="103"/>
      <c r="D19" s="103"/>
    </row>
    <row r="20" spans="2:6" x14ac:dyDescent="0.25">
      <c r="B20" s="103"/>
      <c r="C20" s="103"/>
      <c r="D20" s="103"/>
    </row>
    <row r="21" spans="2:6" x14ac:dyDescent="0.25">
      <c r="B21" s="103"/>
      <c r="C21" s="103"/>
      <c r="D21" s="103"/>
    </row>
    <row r="22" spans="2:6" x14ac:dyDescent="0.25">
      <c r="B22" s="103"/>
      <c r="C22" s="103"/>
      <c r="D22" s="103"/>
    </row>
    <row r="23" spans="2:6" x14ac:dyDescent="0.25">
      <c r="B23" s="103"/>
      <c r="C23" s="103"/>
      <c r="D23" s="103"/>
    </row>
    <row r="24" spans="2:6" x14ac:dyDescent="0.25">
      <c r="B24" s="103"/>
      <c r="C24" s="103"/>
      <c r="D24" s="103"/>
    </row>
    <row r="25" spans="2:6" x14ac:dyDescent="0.25">
      <c r="B25" s="103"/>
      <c r="C25" s="103"/>
      <c r="D25" s="103"/>
    </row>
    <row r="26" spans="2:6" x14ac:dyDescent="0.25">
      <c r="B26" s="103"/>
      <c r="C26" s="103"/>
      <c r="D26" s="103"/>
    </row>
    <row r="27" spans="2:6" x14ac:dyDescent="0.25">
      <c r="B27" s="103"/>
      <c r="C27" s="103"/>
      <c r="D27" s="103"/>
    </row>
    <row r="28" spans="2:6" x14ac:dyDescent="0.25">
      <c r="B28" s="103"/>
      <c r="C28" s="103"/>
      <c r="D28" s="103"/>
    </row>
    <row r="29" spans="2:6" x14ac:dyDescent="0.25">
      <c r="F29" s="103"/>
    </row>
  </sheetData>
  <mergeCells count="3">
    <mergeCell ref="A3:A4"/>
    <mergeCell ref="B3:E3"/>
    <mergeCell ref="F3:F4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/>
  </sheetViews>
  <sheetFormatPr defaultColWidth="9.140625" defaultRowHeight="15" x14ac:dyDescent="0.25"/>
  <cols>
    <col min="1" max="1" width="25.5703125" style="77" customWidth="1"/>
    <col min="2" max="10" width="11.5703125" style="77" customWidth="1"/>
    <col min="11" max="11" width="13.85546875" style="77" customWidth="1"/>
    <col min="12" max="16384" width="9.140625" style="77"/>
  </cols>
  <sheetData>
    <row r="1" spans="1:11" ht="15.75" x14ac:dyDescent="0.25">
      <c r="A1" s="92" t="s">
        <v>227</v>
      </c>
      <c r="B1" s="71"/>
      <c r="C1" s="71"/>
      <c r="D1" s="71"/>
      <c r="E1" s="71"/>
      <c r="F1" s="71"/>
      <c r="G1" s="71"/>
      <c r="H1" s="71"/>
      <c r="I1" s="71"/>
      <c r="J1" s="71"/>
    </row>
    <row r="2" spans="1:11" ht="16.5" customHeight="1" x14ac:dyDescent="0.25">
      <c r="A2" s="104"/>
      <c r="B2" s="73"/>
      <c r="C2" s="73"/>
      <c r="D2" s="73"/>
      <c r="E2" s="73"/>
      <c r="F2" s="73"/>
      <c r="G2" s="73"/>
      <c r="H2" s="73"/>
      <c r="I2" s="73"/>
      <c r="J2" s="98" t="s">
        <v>0</v>
      </c>
    </row>
    <row r="3" spans="1:11" ht="25.5" customHeight="1" x14ac:dyDescent="0.25">
      <c r="A3" s="170" t="s">
        <v>1</v>
      </c>
      <c r="B3" s="176" t="s">
        <v>106</v>
      </c>
      <c r="C3" s="170"/>
      <c r="D3" s="176" t="s">
        <v>117</v>
      </c>
      <c r="E3" s="170"/>
      <c r="F3" s="176" t="s">
        <v>118</v>
      </c>
      <c r="G3" s="170"/>
      <c r="H3" s="167" t="s">
        <v>40</v>
      </c>
      <c r="I3" s="167"/>
      <c r="J3" s="167"/>
    </row>
    <row r="4" spans="1:11" ht="25.5" customHeight="1" x14ac:dyDescent="0.25">
      <c r="A4" s="164"/>
      <c r="B4" s="8" t="s">
        <v>119</v>
      </c>
      <c r="C4" s="8" t="s">
        <v>120</v>
      </c>
      <c r="D4" s="8" t="s">
        <v>119</v>
      </c>
      <c r="E4" s="8" t="s">
        <v>120</v>
      </c>
      <c r="F4" s="8" t="s">
        <v>119</v>
      </c>
      <c r="G4" s="8" t="s">
        <v>120</v>
      </c>
      <c r="H4" s="8" t="s">
        <v>119</v>
      </c>
      <c r="I4" s="8" t="s">
        <v>120</v>
      </c>
      <c r="J4" s="64" t="s">
        <v>121</v>
      </c>
    </row>
    <row r="5" spans="1:11" ht="36" customHeight="1" x14ac:dyDescent="0.25">
      <c r="A5" s="67" t="s">
        <v>29</v>
      </c>
      <c r="B5" s="34">
        <v>732.11224199999992</v>
      </c>
      <c r="C5" s="34">
        <v>1673.2584289999998</v>
      </c>
      <c r="D5" s="34">
        <v>27.913468000000005</v>
      </c>
      <c r="E5" s="34">
        <v>235.991354</v>
      </c>
      <c r="F5" s="34">
        <v>27.004370000000002</v>
      </c>
      <c r="G5" s="34">
        <v>321.38891799999999</v>
      </c>
      <c r="H5" s="34">
        <v>787.03008</v>
      </c>
      <c r="I5" s="34">
        <v>2230.6387009999999</v>
      </c>
      <c r="J5" s="105">
        <v>-1443.6086209999999</v>
      </c>
    </row>
    <row r="6" spans="1:11" ht="36" customHeight="1" x14ac:dyDescent="0.25">
      <c r="A6" s="31" t="s">
        <v>30</v>
      </c>
      <c r="B6" s="34">
        <v>1142.0288499999999</v>
      </c>
      <c r="C6" s="34">
        <v>675.97629299999994</v>
      </c>
      <c r="D6" s="34">
        <v>159.045276</v>
      </c>
      <c r="E6" s="34">
        <v>322.14801499999999</v>
      </c>
      <c r="F6" s="34">
        <v>445.7423</v>
      </c>
      <c r="G6" s="34">
        <v>1193.1882000000001</v>
      </c>
      <c r="H6" s="34">
        <v>1746.8164259999999</v>
      </c>
      <c r="I6" s="34">
        <v>2191.312508</v>
      </c>
      <c r="J6" s="105">
        <v>-444.49608199999994</v>
      </c>
      <c r="K6" s="106"/>
    </row>
    <row r="7" spans="1:11" ht="36" customHeight="1" x14ac:dyDescent="0.25">
      <c r="A7" s="31" t="s">
        <v>31</v>
      </c>
      <c r="B7" s="34">
        <v>2314.8663259999998</v>
      </c>
      <c r="C7" s="34">
        <v>3201.9969260000003</v>
      </c>
      <c r="D7" s="34">
        <v>192.59804100000002</v>
      </c>
      <c r="E7" s="34">
        <v>111.40563699999998</v>
      </c>
      <c r="F7" s="34">
        <v>524.01994000000002</v>
      </c>
      <c r="G7" s="34">
        <v>1770.37228</v>
      </c>
      <c r="H7" s="34">
        <v>3031.4843070000002</v>
      </c>
      <c r="I7" s="34">
        <v>5083.7748430000001</v>
      </c>
      <c r="J7" s="105">
        <v>-2052.2905360000004</v>
      </c>
    </row>
    <row r="8" spans="1:11" ht="36" customHeight="1" x14ac:dyDescent="0.25">
      <c r="A8" s="31" t="s">
        <v>32</v>
      </c>
      <c r="B8" s="34">
        <v>9881.4968890000018</v>
      </c>
      <c r="C8" s="34">
        <v>7701.6265350000322</v>
      </c>
      <c r="D8" s="34">
        <v>575.33607700000016</v>
      </c>
      <c r="E8" s="34">
        <v>588.39290299999902</v>
      </c>
      <c r="F8" s="34">
        <v>3683.4260199999999</v>
      </c>
      <c r="G8" s="34">
        <v>3819.5853499999998</v>
      </c>
      <c r="H8" s="34">
        <v>14140.258986000001</v>
      </c>
      <c r="I8" s="34">
        <v>12109.60478800003</v>
      </c>
      <c r="J8" s="107">
        <v>2030.6541979999711</v>
      </c>
    </row>
    <row r="9" spans="1:11" ht="36" customHeight="1" x14ac:dyDescent="0.25">
      <c r="A9" s="31" t="s">
        <v>33</v>
      </c>
      <c r="B9" s="34">
        <v>12142.436001000007</v>
      </c>
      <c r="C9" s="34">
        <v>14253.155826000009</v>
      </c>
      <c r="D9" s="34">
        <v>6123.9386310000018</v>
      </c>
      <c r="E9" s="34">
        <v>3080.5463929999996</v>
      </c>
      <c r="F9" s="34">
        <v>2450.3177799999999</v>
      </c>
      <c r="G9" s="34">
        <v>3284.1797099999999</v>
      </c>
      <c r="H9" s="34">
        <v>20716.692412000011</v>
      </c>
      <c r="I9" s="34">
        <v>20617.88192900001</v>
      </c>
      <c r="J9" s="107">
        <v>98.810483000002804</v>
      </c>
    </row>
    <row r="10" spans="1:11" ht="36" customHeight="1" x14ac:dyDescent="0.25">
      <c r="A10" s="31" t="s">
        <v>34</v>
      </c>
      <c r="B10" s="34">
        <v>47.049402000000001</v>
      </c>
      <c r="C10" s="34">
        <v>107.39708900000004</v>
      </c>
      <c r="D10" s="36">
        <v>1.0437E-2</v>
      </c>
      <c r="E10" s="34">
        <v>4.8003499999999999</v>
      </c>
      <c r="F10" s="34">
        <v>123.620862</v>
      </c>
      <c r="G10" s="34">
        <v>15.872446999999999</v>
      </c>
      <c r="H10" s="34">
        <v>170.680701</v>
      </c>
      <c r="I10" s="34">
        <v>128.06988600000005</v>
      </c>
      <c r="J10" s="107">
        <v>42.61081499999996</v>
      </c>
    </row>
    <row r="11" spans="1:11" ht="36" customHeight="1" x14ac:dyDescent="0.25">
      <c r="A11" s="31" t="s">
        <v>36</v>
      </c>
      <c r="B11" s="34">
        <v>10941.747000000003</v>
      </c>
      <c r="C11" s="34">
        <v>14904.716000000186</v>
      </c>
      <c r="D11" s="34">
        <v>869.23599999999988</v>
      </c>
      <c r="E11" s="34">
        <v>736.08099999999934</v>
      </c>
      <c r="F11" s="34">
        <v>3649.23</v>
      </c>
      <c r="G11" s="34">
        <v>3353.2719999999999</v>
      </c>
      <c r="H11" s="34">
        <v>15460.213000000003</v>
      </c>
      <c r="I11" s="34">
        <v>18994.069000000185</v>
      </c>
      <c r="J11" s="105">
        <v>-3533.8560000001826</v>
      </c>
    </row>
    <row r="12" spans="1:11" ht="36" customHeight="1" x14ac:dyDescent="0.25">
      <c r="A12" s="31" t="s">
        <v>37</v>
      </c>
      <c r="B12" s="36" t="s">
        <v>89</v>
      </c>
      <c r="C12" s="36" t="s">
        <v>89</v>
      </c>
      <c r="D12" s="36" t="s">
        <v>89</v>
      </c>
      <c r="E12" s="36" t="s">
        <v>89</v>
      </c>
      <c r="F12" s="36" t="s">
        <v>89</v>
      </c>
      <c r="G12" s="36" t="s">
        <v>89</v>
      </c>
      <c r="H12" s="36" t="s">
        <v>89</v>
      </c>
      <c r="I12" s="36" t="s">
        <v>89</v>
      </c>
      <c r="J12" s="108" t="s">
        <v>89</v>
      </c>
    </row>
    <row r="13" spans="1:11" ht="36" customHeight="1" x14ac:dyDescent="0.25">
      <c r="A13" s="31" t="s">
        <v>38</v>
      </c>
      <c r="B13" s="36" t="s">
        <v>89</v>
      </c>
      <c r="C13" s="36" t="s">
        <v>89</v>
      </c>
      <c r="D13" s="36" t="s">
        <v>89</v>
      </c>
      <c r="E13" s="36" t="s">
        <v>89</v>
      </c>
      <c r="F13" s="36" t="s">
        <v>89</v>
      </c>
      <c r="G13" s="36" t="s">
        <v>89</v>
      </c>
      <c r="H13" s="36" t="s">
        <v>89</v>
      </c>
      <c r="I13" s="36" t="s">
        <v>89</v>
      </c>
      <c r="J13" s="108" t="s">
        <v>89</v>
      </c>
    </row>
    <row r="14" spans="1:11" ht="36" customHeight="1" x14ac:dyDescent="0.25">
      <c r="A14" s="37" t="s">
        <v>40</v>
      </c>
      <c r="B14" s="38">
        <v>37201.736710000012</v>
      </c>
      <c r="C14" s="38">
        <v>42518.12709800023</v>
      </c>
      <c r="D14" s="38">
        <v>7948.0779300000022</v>
      </c>
      <c r="E14" s="38">
        <v>5079.3656519999977</v>
      </c>
      <c r="F14" s="38">
        <v>10903.361272</v>
      </c>
      <c r="G14" s="109">
        <v>13757.858905000001</v>
      </c>
      <c r="H14" s="38">
        <v>56053.175912000006</v>
      </c>
      <c r="I14" s="38">
        <v>61355.351655000224</v>
      </c>
      <c r="J14" s="109">
        <v>-5302.1757430002172</v>
      </c>
    </row>
    <row r="17" spans="2:10" x14ac:dyDescent="0.25">
      <c r="B17" s="103"/>
      <c r="C17" s="103"/>
      <c r="D17" s="103"/>
      <c r="E17" s="103"/>
      <c r="F17" s="103"/>
      <c r="G17" s="103"/>
      <c r="H17" s="103"/>
      <c r="I17" s="103"/>
      <c r="J17" s="103"/>
    </row>
    <row r="18" spans="2:10" x14ac:dyDescent="0.25">
      <c r="B18" s="103"/>
      <c r="C18" s="103"/>
      <c r="D18" s="103"/>
      <c r="E18" s="103"/>
      <c r="F18" s="103"/>
      <c r="G18" s="103"/>
      <c r="H18" s="103"/>
      <c r="I18" s="103"/>
      <c r="J18" s="103"/>
    </row>
    <row r="19" spans="2:10" x14ac:dyDescent="0.25">
      <c r="B19" s="103"/>
      <c r="C19" s="103"/>
      <c r="D19" s="103"/>
      <c r="E19" s="103"/>
      <c r="F19" s="103"/>
      <c r="G19" s="103"/>
      <c r="H19" s="103"/>
      <c r="I19" s="103"/>
      <c r="J19" s="103"/>
    </row>
    <row r="20" spans="2:10" x14ac:dyDescent="0.25">
      <c r="B20" s="103"/>
      <c r="C20" s="103"/>
      <c r="D20" s="103"/>
      <c r="E20" s="103"/>
      <c r="F20" s="103"/>
      <c r="G20" s="103"/>
      <c r="H20" s="103"/>
      <c r="I20" s="103"/>
      <c r="J20" s="103"/>
    </row>
    <row r="21" spans="2:10" x14ac:dyDescent="0.25">
      <c r="B21" s="103"/>
      <c r="C21" s="103"/>
      <c r="D21" s="103"/>
      <c r="E21" s="103"/>
      <c r="F21" s="103"/>
      <c r="G21" s="103"/>
      <c r="H21" s="103"/>
      <c r="I21" s="103"/>
      <c r="J21" s="103"/>
    </row>
    <row r="22" spans="2:10" x14ac:dyDescent="0.25">
      <c r="B22" s="103"/>
      <c r="C22" s="103"/>
      <c r="D22" s="103"/>
      <c r="E22" s="103"/>
      <c r="F22" s="103"/>
      <c r="G22" s="103"/>
      <c r="H22" s="103"/>
      <c r="I22" s="103"/>
      <c r="J22" s="103"/>
    </row>
    <row r="23" spans="2:10" x14ac:dyDescent="0.25">
      <c r="B23" s="103"/>
      <c r="C23" s="103"/>
      <c r="D23" s="103"/>
      <c r="E23" s="103"/>
      <c r="F23" s="103"/>
      <c r="G23" s="103"/>
      <c r="H23" s="103"/>
      <c r="I23" s="103"/>
      <c r="J23" s="103"/>
    </row>
    <row r="24" spans="2:10" x14ac:dyDescent="0.25">
      <c r="B24" s="103"/>
      <c r="C24" s="103"/>
      <c r="D24" s="103"/>
      <c r="E24" s="103"/>
      <c r="F24" s="103"/>
      <c r="G24" s="103"/>
      <c r="H24" s="103"/>
      <c r="I24" s="103"/>
      <c r="J24" s="103"/>
    </row>
    <row r="25" spans="2:10" x14ac:dyDescent="0.25">
      <c r="B25" s="103"/>
      <c r="C25" s="103"/>
      <c r="D25" s="103"/>
      <c r="E25" s="103"/>
      <c r="F25" s="103"/>
      <c r="G25" s="103"/>
      <c r="H25" s="103"/>
      <c r="I25" s="103"/>
      <c r="J25" s="103"/>
    </row>
    <row r="26" spans="2:10" x14ac:dyDescent="0.25">
      <c r="B26" s="103"/>
      <c r="C26" s="103"/>
      <c r="D26" s="103"/>
      <c r="E26" s="103"/>
      <c r="F26" s="103"/>
      <c r="G26" s="103"/>
      <c r="H26" s="103"/>
      <c r="I26" s="103"/>
      <c r="J26" s="103"/>
    </row>
  </sheetData>
  <mergeCells count="5">
    <mergeCell ref="A3:A4"/>
    <mergeCell ref="B3:C3"/>
    <mergeCell ref="D3:E3"/>
    <mergeCell ref="F3:G3"/>
    <mergeCell ref="H3:J3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.140625" defaultRowHeight="15" x14ac:dyDescent="0.25"/>
  <cols>
    <col min="1" max="1" width="3.5703125" style="77" customWidth="1"/>
    <col min="2" max="2" width="17.42578125" style="77" customWidth="1"/>
    <col min="3" max="3" width="10" style="77" customWidth="1"/>
    <col min="4" max="4" width="9.42578125" style="77" customWidth="1"/>
    <col min="5" max="5" width="12.28515625" style="77" customWidth="1"/>
    <col min="6" max="6" width="8.140625" style="77" customWidth="1"/>
    <col min="7" max="7" width="9.28515625" style="77" customWidth="1"/>
    <col min="8" max="8" width="8.140625" style="77" customWidth="1"/>
    <col min="9" max="9" width="11.140625" style="77" customWidth="1"/>
    <col min="10" max="11" width="11.28515625" style="77" customWidth="1"/>
    <col min="12" max="12" width="10.85546875" style="77" customWidth="1"/>
    <col min="13" max="13" width="11" style="77" customWidth="1"/>
    <col min="14" max="14" width="8.85546875" style="77" customWidth="1"/>
    <col min="15" max="16384" width="9.140625" style="77"/>
  </cols>
  <sheetData>
    <row r="1" spans="1:18" ht="15.75" x14ac:dyDescent="0.25">
      <c r="A1" s="92" t="s">
        <v>226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11.25" customHeight="1" x14ac:dyDescent="0.25">
      <c r="A2" s="104"/>
      <c r="B2" s="110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24" customHeight="1" x14ac:dyDescent="0.25">
      <c r="A3" s="177" t="s">
        <v>1</v>
      </c>
      <c r="B3" s="170"/>
      <c r="C3" s="171" t="s">
        <v>122</v>
      </c>
      <c r="D3" s="173"/>
      <c r="E3" s="171" t="s">
        <v>123</v>
      </c>
      <c r="F3" s="173"/>
      <c r="G3" s="171" t="s">
        <v>71</v>
      </c>
      <c r="H3" s="173"/>
      <c r="I3" s="171" t="s">
        <v>124</v>
      </c>
      <c r="J3" s="173"/>
      <c r="K3" s="171" t="s">
        <v>98</v>
      </c>
      <c r="L3" s="172"/>
      <c r="M3" s="171" t="s">
        <v>113</v>
      </c>
      <c r="N3" s="172"/>
      <c r="P3" s="10"/>
    </row>
    <row r="4" spans="1:18" ht="48" x14ac:dyDescent="0.25">
      <c r="A4" s="167"/>
      <c r="B4" s="163"/>
      <c r="C4" s="65" t="s">
        <v>50</v>
      </c>
      <c r="D4" s="65" t="s">
        <v>125</v>
      </c>
      <c r="E4" s="65" t="s">
        <v>126</v>
      </c>
      <c r="F4" s="65" t="s">
        <v>127</v>
      </c>
      <c r="G4" s="65" t="s">
        <v>128</v>
      </c>
      <c r="H4" s="65" t="s">
        <v>125</v>
      </c>
      <c r="I4" s="65" t="s">
        <v>129</v>
      </c>
      <c r="J4" s="121" t="s">
        <v>130</v>
      </c>
      <c r="K4" s="65" t="s">
        <v>50</v>
      </c>
      <c r="L4" s="122" t="s">
        <v>131</v>
      </c>
      <c r="M4" s="65" t="s">
        <v>50</v>
      </c>
      <c r="N4" s="66" t="s">
        <v>125</v>
      </c>
      <c r="P4" s="106"/>
    </row>
    <row r="5" spans="1:18" ht="24" customHeight="1" x14ac:dyDescent="0.25">
      <c r="A5" s="185" t="s">
        <v>29</v>
      </c>
      <c r="B5" s="186"/>
      <c r="C5" s="34">
        <v>17768.495999999999</v>
      </c>
      <c r="D5" s="99">
        <v>36.1</v>
      </c>
      <c r="E5" s="111">
        <v>46.7</v>
      </c>
      <c r="F5" s="111">
        <v>2.6</v>
      </c>
      <c r="G5" s="34">
        <v>19182</v>
      </c>
      <c r="H5" s="111">
        <v>22.7</v>
      </c>
      <c r="I5" s="34">
        <v>33599</v>
      </c>
      <c r="J5" s="111">
        <v>87.9</v>
      </c>
      <c r="K5" s="34">
        <v>3343.4270000000001</v>
      </c>
      <c r="L5" s="99">
        <v>72.900000000000006</v>
      </c>
      <c r="M5" s="34">
        <v>13298.466496841209</v>
      </c>
      <c r="N5" s="112">
        <v>9.4538904970004936</v>
      </c>
      <c r="P5" s="4"/>
    </row>
    <row r="6" spans="1:18" ht="24" customHeight="1" x14ac:dyDescent="0.25">
      <c r="A6" s="185" t="s">
        <v>30</v>
      </c>
      <c r="B6" s="186"/>
      <c r="C6" s="34">
        <v>7183.6480000000001</v>
      </c>
      <c r="D6" s="99">
        <v>14.6</v>
      </c>
      <c r="E6" s="111">
        <v>30.6</v>
      </c>
      <c r="F6" s="111" t="s">
        <v>132</v>
      </c>
      <c r="G6" s="34">
        <v>15934</v>
      </c>
      <c r="H6" s="111">
        <v>18.899999999999999</v>
      </c>
      <c r="I6" s="34">
        <v>29612</v>
      </c>
      <c r="J6" s="111">
        <v>77.5</v>
      </c>
      <c r="K6" s="34">
        <v>692.06799999999998</v>
      </c>
      <c r="L6" s="99">
        <v>50</v>
      </c>
      <c r="M6" s="34">
        <v>9816.9210255858634</v>
      </c>
      <c r="N6" s="112">
        <v>6.9788570295406078</v>
      </c>
    </row>
    <row r="7" spans="1:18" ht="24" customHeight="1" x14ac:dyDescent="0.25">
      <c r="A7" s="185" t="s">
        <v>31</v>
      </c>
      <c r="B7" s="186"/>
      <c r="C7" s="34">
        <v>121.41500000000001</v>
      </c>
      <c r="D7" s="99">
        <v>0.2</v>
      </c>
      <c r="E7" s="111">
        <v>106.9</v>
      </c>
      <c r="F7" s="111">
        <v>10.6</v>
      </c>
      <c r="G7" s="34">
        <v>5150</v>
      </c>
      <c r="H7" s="111">
        <v>6.1</v>
      </c>
      <c r="I7" s="34">
        <v>22053</v>
      </c>
      <c r="J7" s="111">
        <v>57.7</v>
      </c>
      <c r="K7" s="34">
        <v>916.93799999999999</v>
      </c>
      <c r="L7" s="99">
        <v>4.5</v>
      </c>
      <c r="M7" s="34">
        <v>7217.2417473099631</v>
      </c>
      <c r="N7" s="112">
        <v>5.130742945861904</v>
      </c>
      <c r="P7" s="103"/>
    </row>
    <row r="8" spans="1:18" ht="24" customHeight="1" x14ac:dyDescent="0.25">
      <c r="A8" s="185" t="s">
        <v>32</v>
      </c>
      <c r="B8" s="186"/>
      <c r="C8" s="34">
        <v>77.5</v>
      </c>
      <c r="D8" s="99">
        <v>0.2</v>
      </c>
      <c r="E8" s="111">
        <v>101.4</v>
      </c>
      <c r="F8" s="111">
        <v>5.6</v>
      </c>
      <c r="G8" s="34">
        <v>10361</v>
      </c>
      <c r="H8" s="111">
        <v>12.3</v>
      </c>
      <c r="I8" s="34">
        <v>39635</v>
      </c>
      <c r="J8" s="111">
        <v>103.7</v>
      </c>
      <c r="K8" s="34">
        <v>1308.579</v>
      </c>
      <c r="L8" s="99">
        <v>0.4</v>
      </c>
      <c r="M8" s="34">
        <v>18375.380226929388</v>
      </c>
      <c r="N8" s="112">
        <v>13.063072539033129</v>
      </c>
    </row>
    <row r="9" spans="1:18" ht="24" customHeight="1" x14ac:dyDescent="0.25">
      <c r="A9" s="185" t="s">
        <v>33</v>
      </c>
      <c r="B9" s="186"/>
      <c r="C9" s="34">
        <v>2895.3150000000001</v>
      </c>
      <c r="D9" s="99">
        <v>5.9</v>
      </c>
      <c r="E9" s="111">
        <v>87.6</v>
      </c>
      <c r="F9" s="111">
        <v>2</v>
      </c>
      <c r="G9" s="34">
        <v>8800</v>
      </c>
      <c r="H9" s="111">
        <v>10.4</v>
      </c>
      <c r="I9" s="34">
        <v>56553</v>
      </c>
      <c r="J9" s="111">
        <v>148</v>
      </c>
      <c r="K9" s="34">
        <v>5289.3969999999999</v>
      </c>
      <c r="L9" s="99">
        <v>1</v>
      </c>
      <c r="M9" s="34">
        <v>35270.326162038684</v>
      </c>
      <c r="N9" s="112">
        <v>25.07370315281149</v>
      </c>
    </row>
    <row r="10" spans="1:18" ht="24" customHeight="1" x14ac:dyDescent="0.25">
      <c r="A10" s="185" t="s">
        <v>34</v>
      </c>
      <c r="B10" s="186"/>
      <c r="C10" s="34" t="s">
        <v>35</v>
      </c>
      <c r="D10" s="99">
        <v>0</v>
      </c>
      <c r="E10" s="111">
        <v>109.2</v>
      </c>
      <c r="F10" s="111">
        <v>10.8</v>
      </c>
      <c r="G10" s="34">
        <v>7769</v>
      </c>
      <c r="H10" s="111">
        <v>9.1999999999999993</v>
      </c>
      <c r="I10" s="34">
        <v>43307</v>
      </c>
      <c r="J10" s="111">
        <v>113.3</v>
      </c>
      <c r="K10" s="34">
        <v>2415.096</v>
      </c>
      <c r="L10" s="99" t="s">
        <v>35</v>
      </c>
      <c r="M10" s="34">
        <v>13020.729409577842</v>
      </c>
      <c r="N10" s="112">
        <v>9.2564469789401631</v>
      </c>
    </row>
    <row r="11" spans="1:18" ht="24" customHeight="1" x14ac:dyDescent="0.25">
      <c r="A11" s="185" t="s">
        <v>36</v>
      </c>
      <c r="B11" s="186"/>
      <c r="C11" s="34" t="s">
        <v>35</v>
      </c>
      <c r="D11" s="99">
        <v>0</v>
      </c>
      <c r="E11" s="111">
        <v>102.8</v>
      </c>
      <c r="F11" s="111">
        <v>7.5</v>
      </c>
      <c r="G11" s="34">
        <v>13274</v>
      </c>
      <c r="H11" s="111">
        <v>15.7</v>
      </c>
      <c r="I11" s="34">
        <v>45272</v>
      </c>
      <c r="J11" s="111">
        <v>118.5</v>
      </c>
      <c r="K11" s="34">
        <v>3495.08</v>
      </c>
      <c r="L11" s="99" t="s">
        <v>35</v>
      </c>
      <c r="M11" s="34">
        <v>28198.159823326045</v>
      </c>
      <c r="N11" s="112">
        <v>20.046094431261274</v>
      </c>
      <c r="R11" s="103"/>
    </row>
    <row r="12" spans="1:18" ht="24" customHeight="1" x14ac:dyDescent="0.25">
      <c r="A12" s="185" t="s">
        <v>37</v>
      </c>
      <c r="B12" s="186"/>
      <c r="C12" s="34">
        <v>8397.4279999999999</v>
      </c>
      <c r="D12" s="99">
        <v>17.100000000000001</v>
      </c>
      <c r="E12" s="111">
        <v>53.3</v>
      </c>
      <c r="F12" s="111">
        <v>17.7</v>
      </c>
      <c r="G12" s="34">
        <v>909</v>
      </c>
      <c r="H12" s="111">
        <v>1.1000000000000001</v>
      </c>
      <c r="I12" s="34">
        <v>36546</v>
      </c>
      <c r="J12" s="111">
        <v>95.6</v>
      </c>
      <c r="K12" s="34">
        <v>15.978999999999999</v>
      </c>
      <c r="L12" s="99" t="s">
        <v>35</v>
      </c>
      <c r="M12" s="34">
        <v>11986.700237908737</v>
      </c>
      <c r="N12" s="112">
        <v>8.521354811584942</v>
      </c>
    </row>
    <row r="13" spans="1:18" ht="37.5" customHeight="1" x14ac:dyDescent="0.25">
      <c r="A13" s="185" t="s">
        <v>133</v>
      </c>
      <c r="B13" s="186"/>
      <c r="C13" s="34">
        <v>12721.849</v>
      </c>
      <c r="D13" s="99">
        <v>25.9</v>
      </c>
      <c r="E13" s="111">
        <v>33.700000000000003</v>
      </c>
      <c r="F13" s="111">
        <v>0.1</v>
      </c>
      <c r="G13" s="34">
        <v>3003</v>
      </c>
      <c r="H13" s="111">
        <v>3.6</v>
      </c>
      <c r="I13" s="34">
        <v>37039</v>
      </c>
      <c r="J13" s="111">
        <v>96.9</v>
      </c>
      <c r="K13" s="34">
        <v>18.492000000000001</v>
      </c>
      <c r="L13" s="99" t="s">
        <v>35</v>
      </c>
      <c r="M13" s="34">
        <v>3482.6766368186795</v>
      </c>
      <c r="N13" s="112">
        <v>2.4758376139659717</v>
      </c>
    </row>
    <row r="14" spans="1:18" ht="24" customHeight="1" x14ac:dyDescent="0.25">
      <c r="A14" s="187" t="s">
        <v>40</v>
      </c>
      <c r="B14" s="188"/>
      <c r="C14" s="113">
        <v>49165.650999999998</v>
      </c>
      <c r="D14" s="114">
        <f>SUM(D5:D13)</f>
        <v>100</v>
      </c>
      <c r="E14" s="115">
        <v>89.4</v>
      </c>
      <c r="F14" s="115">
        <v>6.2</v>
      </c>
      <c r="G14" s="113">
        <f>SUM(G5:G13)</f>
        <v>84382</v>
      </c>
      <c r="H14" s="115">
        <f>SUM(H5:H13)</f>
        <v>100</v>
      </c>
      <c r="I14" s="113">
        <v>38212</v>
      </c>
      <c r="J14" s="115">
        <v>100</v>
      </c>
      <c r="K14" s="113">
        <v>17495.056</v>
      </c>
      <c r="L14" s="114">
        <v>16.2</v>
      </c>
      <c r="M14" s="113">
        <v>140666.60176633642</v>
      </c>
      <c r="N14" s="116">
        <v>100</v>
      </c>
    </row>
    <row r="15" spans="1:18" ht="24" customHeight="1" x14ac:dyDescent="0.25">
      <c r="A15" s="189" t="s">
        <v>48</v>
      </c>
      <c r="B15" s="67" t="s">
        <v>134</v>
      </c>
      <c r="C15" s="34">
        <v>33468.665999999997</v>
      </c>
      <c r="D15" s="99">
        <v>68.099999999999994</v>
      </c>
      <c r="E15" s="111">
        <v>54.2</v>
      </c>
      <c r="F15" s="111">
        <v>5.5</v>
      </c>
      <c r="G15" s="34">
        <v>40216</v>
      </c>
      <c r="H15" s="111">
        <v>47.7</v>
      </c>
      <c r="I15" s="34">
        <v>30833</v>
      </c>
      <c r="J15" s="111">
        <v>80.7</v>
      </c>
      <c r="K15" s="34">
        <v>4693.7889999999998</v>
      </c>
      <c r="L15" s="99">
        <v>60.2</v>
      </c>
      <c r="M15" s="34">
        <v>40001.10224391774</v>
      </c>
      <c r="N15" s="112">
        <v>28.43681566315523</v>
      </c>
    </row>
    <row r="16" spans="1:18" ht="24" customHeight="1" x14ac:dyDescent="0.25">
      <c r="A16" s="190"/>
      <c r="B16" s="31" t="s">
        <v>135</v>
      </c>
      <c r="C16" s="34">
        <v>2972.8150000000001</v>
      </c>
      <c r="D16" s="99">
        <v>6</v>
      </c>
      <c r="E16" s="111">
        <v>92.8</v>
      </c>
      <c r="F16" s="111">
        <v>3.5</v>
      </c>
      <c r="G16" s="34">
        <v>19161</v>
      </c>
      <c r="H16" s="111">
        <v>22.7</v>
      </c>
      <c r="I16" s="34">
        <v>47405</v>
      </c>
      <c r="J16" s="111">
        <v>124.1</v>
      </c>
      <c r="K16" s="34">
        <v>6597.9759999999997</v>
      </c>
      <c r="L16" s="99">
        <v>0.2</v>
      </c>
      <c r="M16" s="34">
        <v>53645.706388968072</v>
      </c>
      <c r="N16" s="112">
        <v>38.136775691844633</v>
      </c>
    </row>
    <row r="17" spans="1:14" ht="24" customHeight="1" x14ac:dyDescent="0.25">
      <c r="A17" s="190"/>
      <c r="B17" s="31" t="s">
        <v>136</v>
      </c>
      <c r="C17" s="34">
        <v>2.3210000000000002</v>
      </c>
      <c r="D17" s="117">
        <v>0.01</v>
      </c>
      <c r="E17" s="111">
        <v>104.6</v>
      </c>
      <c r="F17" s="111">
        <v>8.5</v>
      </c>
      <c r="G17" s="34">
        <v>22002</v>
      </c>
      <c r="H17" s="111">
        <v>26.1</v>
      </c>
      <c r="I17" s="34">
        <v>43854</v>
      </c>
      <c r="J17" s="111">
        <v>114.8</v>
      </c>
      <c r="K17" s="34">
        <v>6184.799</v>
      </c>
      <c r="L17" s="117">
        <v>0.02</v>
      </c>
      <c r="M17" s="34">
        <v>43537.116496631912</v>
      </c>
      <c r="N17" s="112">
        <v>30.950571031034169</v>
      </c>
    </row>
    <row r="18" spans="1:14" ht="24" customHeight="1" x14ac:dyDescent="0.25">
      <c r="A18" s="190"/>
      <c r="B18" s="31" t="s">
        <v>38</v>
      </c>
      <c r="C18" s="34">
        <v>3061.3820000000001</v>
      </c>
      <c r="D18" s="99">
        <v>6.2</v>
      </c>
      <c r="E18" s="111">
        <v>33.700000000000003</v>
      </c>
      <c r="F18" s="111">
        <v>0.1</v>
      </c>
      <c r="G18" s="34">
        <v>3003</v>
      </c>
      <c r="H18" s="111">
        <v>3.5</v>
      </c>
      <c r="I18" s="34">
        <v>37039</v>
      </c>
      <c r="J18" s="111">
        <v>96.9</v>
      </c>
      <c r="K18" s="34">
        <v>18.492000000000001</v>
      </c>
      <c r="L18" s="99" t="s">
        <v>35</v>
      </c>
      <c r="M18" s="34">
        <v>3482.6766368186795</v>
      </c>
      <c r="N18" s="112">
        <v>2.4758376139659721</v>
      </c>
    </row>
    <row r="19" spans="1:14" x14ac:dyDescent="0.25">
      <c r="C19" s="118"/>
      <c r="D19" s="119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  <row r="21" spans="1:14" x14ac:dyDescent="0.25">
      <c r="C21" s="103"/>
      <c r="K21" s="120"/>
    </row>
    <row r="22" spans="1:14" x14ac:dyDescent="0.25">
      <c r="C22" s="103"/>
      <c r="K22" s="120"/>
    </row>
    <row r="23" spans="1:14" x14ac:dyDescent="0.25">
      <c r="C23" s="103"/>
      <c r="K23" s="120"/>
    </row>
    <row r="24" spans="1:14" x14ac:dyDescent="0.25">
      <c r="C24" s="103"/>
      <c r="K24" s="120"/>
    </row>
    <row r="25" spans="1:14" x14ac:dyDescent="0.25">
      <c r="C25" s="103"/>
      <c r="K25" s="120"/>
    </row>
    <row r="26" spans="1:14" x14ac:dyDescent="0.25">
      <c r="C26" s="103"/>
      <c r="K26" s="120"/>
    </row>
    <row r="27" spans="1:14" x14ac:dyDescent="0.25">
      <c r="C27" s="103"/>
      <c r="K27" s="120"/>
    </row>
    <row r="28" spans="1:14" x14ac:dyDescent="0.25">
      <c r="C28" s="103"/>
      <c r="K28" s="120"/>
    </row>
    <row r="29" spans="1:14" x14ac:dyDescent="0.25">
      <c r="C29" s="103"/>
      <c r="K29" s="120"/>
    </row>
    <row r="30" spans="1:14" x14ac:dyDescent="0.25">
      <c r="C30" s="103"/>
      <c r="K30" s="120"/>
    </row>
    <row r="31" spans="1:14" x14ac:dyDescent="0.25">
      <c r="C31" s="103"/>
      <c r="K31" s="120"/>
    </row>
    <row r="32" spans="1:14" x14ac:dyDescent="0.25">
      <c r="C32" s="103"/>
      <c r="K32" s="120"/>
    </row>
    <row r="33" spans="3:11" x14ac:dyDescent="0.25">
      <c r="C33" s="103"/>
      <c r="K33" s="120"/>
    </row>
    <row r="34" spans="3:11" x14ac:dyDescent="0.25">
      <c r="C34" s="103"/>
      <c r="K34" s="120"/>
    </row>
  </sheetData>
  <mergeCells count="18">
    <mergeCell ref="A10:B10"/>
    <mergeCell ref="A9:B9"/>
    <mergeCell ref="A3:B4"/>
    <mergeCell ref="C3:D3"/>
    <mergeCell ref="E3:F3"/>
    <mergeCell ref="A8:B8"/>
    <mergeCell ref="G3:H3"/>
    <mergeCell ref="M3:N3"/>
    <mergeCell ref="A5:B5"/>
    <mergeCell ref="A6:B6"/>
    <mergeCell ref="A7:B7"/>
    <mergeCell ref="I3:J3"/>
    <mergeCell ref="K3:L3"/>
    <mergeCell ref="A11:B11"/>
    <mergeCell ref="A12:B12"/>
    <mergeCell ref="A13:B13"/>
    <mergeCell ref="A14:B14"/>
    <mergeCell ref="A15:A18"/>
  </mergeCells>
  <pageMargins left="0.7" right="0.7" top="0.78740157499999996" bottom="0.78740157499999996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/>
  </sheetViews>
  <sheetFormatPr defaultRowHeight="15" x14ac:dyDescent="0.25"/>
  <cols>
    <col min="1" max="1" width="7.42578125" customWidth="1"/>
    <col min="2" max="2" width="14.140625" customWidth="1"/>
    <col min="3" max="4" width="10.5703125" customWidth="1"/>
    <col min="5" max="5" width="9" bestFit="1" customWidth="1"/>
    <col min="6" max="6" width="9.42578125" customWidth="1"/>
    <col min="7" max="7" width="10.85546875" customWidth="1"/>
    <col min="8" max="8" width="12.5703125" customWidth="1"/>
    <col min="9" max="9" width="10.85546875" customWidth="1"/>
    <col min="10" max="11" width="12.5703125" bestFit="1" customWidth="1"/>
    <col min="12" max="12" width="10.42578125" customWidth="1"/>
    <col min="14" max="14" width="11.85546875" customWidth="1"/>
  </cols>
  <sheetData>
    <row r="1" spans="1:16" ht="15.75" x14ac:dyDescent="0.25">
      <c r="A1" s="123" t="s">
        <v>225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0</v>
      </c>
    </row>
    <row r="3" spans="1:16" ht="30.75" customHeight="1" x14ac:dyDescent="0.25">
      <c r="A3" s="191" t="s">
        <v>137</v>
      </c>
      <c r="B3" s="191" t="s">
        <v>1</v>
      </c>
      <c r="C3" s="194" t="s">
        <v>49</v>
      </c>
      <c r="D3" s="194" t="s">
        <v>47</v>
      </c>
      <c r="E3" s="194" t="s">
        <v>138</v>
      </c>
      <c r="F3" s="194" t="s">
        <v>139</v>
      </c>
      <c r="G3" s="194" t="s">
        <v>140</v>
      </c>
      <c r="H3" s="194" t="s">
        <v>141</v>
      </c>
      <c r="I3" s="194" t="s">
        <v>142</v>
      </c>
      <c r="J3" s="194" t="s">
        <v>143</v>
      </c>
      <c r="K3" s="194" t="s">
        <v>144</v>
      </c>
      <c r="L3" s="194" t="s">
        <v>145</v>
      </c>
      <c r="M3" s="197" t="s">
        <v>146</v>
      </c>
      <c r="N3" s="197"/>
      <c r="P3" s="106"/>
    </row>
    <row r="4" spans="1:16" ht="12" customHeight="1" x14ac:dyDescent="0.25">
      <c r="A4" s="192"/>
      <c r="B4" s="192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8"/>
      <c r="N4" s="198"/>
      <c r="P4" s="4"/>
    </row>
    <row r="5" spans="1:16" ht="6" customHeight="1" x14ac:dyDescent="0.25">
      <c r="A5" s="193"/>
      <c r="B5" s="193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9"/>
      <c r="N5" s="199"/>
    </row>
    <row r="6" spans="1:16" ht="18.75" customHeight="1" x14ac:dyDescent="0.25">
      <c r="A6" s="189" t="s">
        <v>147</v>
      </c>
      <c r="B6" s="124" t="s">
        <v>29</v>
      </c>
      <c r="C6" s="125">
        <v>28389.11</v>
      </c>
      <c r="D6" s="125">
        <v>27883.633999999998</v>
      </c>
      <c r="E6" s="125">
        <v>19182</v>
      </c>
      <c r="F6" s="125">
        <v>3343.4270000000001</v>
      </c>
      <c r="G6" s="125">
        <v>21433.132908839729</v>
      </c>
      <c r="H6" s="125">
        <v>8134.6664119985198</v>
      </c>
      <c r="I6" s="125">
        <v>13298.466496841209</v>
      </c>
      <c r="J6" s="125">
        <v>787.03008699999998</v>
      </c>
      <c r="K6" s="125">
        <v>2230.6387009999994</v>
      </c>
      <c r="L6" s="125">
        <v>13950</v>
      </c>
      <c r="M6" s="201" t="s">
        <v>148</v>
      </c>
      <c r="N6" s="202"/>
      <c r="P6" s="4"/>
    </row>
    <row r="7" spans="1:16" ht="14.25" customHeight="1" x14ac:dyDescent="0.25">
      <c r="A7" s="190"/>
      <c r="B7" s="124" t="s">
        <v>30</v>
      </c>
      <c r="C7" s="126">
        <v>18921.625</v>
      </c>
      <c r="D7" s="126">
        <v>19127.614000000001</v>
      </c>
      <c r="E7" s="126">
        <v>15934</v>
      </c>
      <c r="F7" s="126">
        <v>692.06799999999998</v>
      </c>
      <c r="G7" s="126">
        <v>19464.279917522137</v>
      </c>
      <c r="H7" s="126">
        <v>9647.3588919362737</v>
      </c>
      <c r="I7" s="126">
        <v>9816.9210255858634</v>
      </c>
      <c r="J7" s="126">
        <v>1746.8164519999998</v>
      </c>
      <c r="K7" s="126">
        <v>2191.3125100000002</v>
      </c>
      <c r="L7" s="126">
        <v>4807</v>
      </c>
      <c r="M7" s="203" t="s">
        <v>149</v>
      </c>
      <c r="N7" s="204"/>
    </row>
    <row r="8" spans="1:16" x14ac:dyDescent="0.25">
      <c r="A8" s="190"/>
      <c r="B8" s="124" t="s">
        <v>150</v>
      </c>
      <c r="C8" s="126">
        <v>7039.1850000000004</v>
      </c>
      <c r="D8" s="126">
        <v>5623.5870000000004</v>
      </c>
      <c r="E8" s="126">
        <v>1520</v>
      </c>
      <c r="F8" s="126">
        <v>226.53899999999999</v>
      </c>
      <c r="G8" s="126">
        <v>7950.3014734594208</v>
      </c>
      <c r="H8" s="126">
        <v>4766.9372354366287</v>
      </c>
      <c r="I8" s="126">
        <v>3183.3642380227911</v>
      </c>
      <c r="J8" s="126">
        <v>1096.129095</v>
      </c>
      <c r="K8" s="126">
        <v>868.83926999999994</v>
      </c>
      <c r="L8" s="126">
        <v>6590</v>
      </c>
      <c r="M8" s="203" t="s">
        <v>151</v>
      </c>
      <c r="N8" s="204"/>
    </row>
    <row r="9" spans="1:16" ht="20.25" customHeight="1" x14ac:dyDescent="0.25">
      <c r="A9" s="190"/>
      <c r="B9" s="124" t="s">
        <v>37</v>
      </c>
      <c r="C9" s="126">
        <v>1421.048</v>
      </c>
      <c r="D9" s="126">
        <v>1279.7049999999999</v>
      </c>
      <c r="E9" s="127">
        <v>909</v>
      </c>
      <c r="F9" s="126">
        <v>15.978999999999999</v>
      </c>
      <c r="G9" s="126">
        <v>14848.967902591479</v>
      </c>
      <c r="H9" s="126">
        <v>2862.2676646827417</v>
      </c>
      <c r="I9" s="126">
        <v>11986.700237908737</v>
      </c>
      <c r="J9" s="127" t="s">
        <v>89</v>
      </c>
      <c r="K9" s="127" t="s">
        <v>89</v>
      </c>
      <c r="L9" s="126">
        <v>463</v>
      </c>
      <c r="M9" s="203" t="s">
        <v>152</v>
      </c>
      <c r="N9" s="204"/>
    </row>
    <row r="10" spans="1:16" ht="24" customHeight="1" x14ac:dyDescent="0.25">
      <c r="A10" s="190"/>
      <c r="B10" s="128" t="s">
        <v>153</v>
      </c>
      <c r="C10" s="129">
        <v>7279.357</v>
      </c>
      <c r="D10" s="129">
        <v>7040.8680000000004</v>
      </c>
      <c r="E10" s="129">
        <v>2671</v>
      </c>
      <c r="F10" s="129">
        <v>415.77600000000001</v>
      </c>
      <c r="G10" s="129">
        <v>6194.2614214210544</v>
      </c>
      <c r="H10" s="129">
        <v>4478.6111758619145</v>
      </c>
      <c r="I10" s="129">
        <v>1715.6502455591399</v>
      </c>
      <c r="J10" s="129">
        <v>1786.4482660000001</v>
      </c>
      <c r="K10" s="129">
        <v>3842.3575040000005</v>
      </c>
      <c r="L10" s="129">
        <v>1400</v>
      </c>
      <c r="M10" s="205" t="s">
        <v>154</v>
      </c>
      <c r="N10" s="206"/>
    </row>
    <row r="11" spans="1:16" ht="23.45" customHeight="1" x14ac:dyDescent="0.25">
      <c r="A11" s="200"/>
      <c r="B11" s="130" t="s">
        <v>155</v>
      </c>
      <c r="C11" s="131">
        <v>63050.324999999997</v>
      </c>
      <c r="D11" s="131">
        <v>60955.408000000003</v>
      </c>
      <c r="E11" s="131">
        <v>40216</v>
      </c>
      <c r="F11" s="131">
        <v>4693.7889999999998</v>
      </c>
      <c r="G11" s="131">
        <v>69890.943623833824</v>
      </c>
      <c r="H11" s="131">
        <v>29889.841379916081</v>
      </c>
      <c r="I11" s="131">
        <v>40001.10224391774</v>
      </c>
      <c r="J11" s="131">
        <v>5416.4238999999998</v>
      </c>
      <c r="K11" s="131">
        <v>9133.1479849999996</v>
      </c>
      <c r="L11" s="131">
        <f t="shared" ref="L11" si="0">SUM(L6:L10)</f>
        <v>27210</v>
      </c>
      <c r="M11" s="207"/>
      <c r="N11" s="208"/>
    </row>
    <row r="12" spans="1:16" ht="19.5" customHeight="1" x14ac:dyDescent="0.25">
      <c r="A12" s="189" t="s">
        <v>156</v>
      </c>
      <c r="B12" s="124" t="s">
        <v>157</v>
      </c>
      <c r="C12" s="126">
        <v>28680.111000000001</v>
      </c>
      <c r="D12" s="126">
        <v>27663.524000000001</v>
      </c>
      <c r="E12" s="126">
        <v>1354</v>
      </c>
      <c r="F12" s="126">
        <v>1069.079</v>
      </c>
      <c r="G12" s="126">
        <v>30563.912689460078</v>
      </c>
      <c r="H12" s="126">
        <v>20576.597633312715</v>
      </c>
      <c r="I12" s="126">
        <v>9987.3150561473649</v>
      </c>
      <c r="J12" s="126">
        <v>15844.609036999995</v>
      </c>
      <c r="K12" s="126">
        <v>11003.221567499999</v>
      </c>
      <c r="L12" s="126">
        <v>2822</v>
      </c>
      <c r="M12" s="203" t="s">
        <v>158</v>
      </c>
      <c r="N12" s="204"/>
    </row>
    <row r="13" spans="1:16" ht="14.25" customHeight="1" x14ac:dyDescent="0.25">
      <c r="A13" s="190"/>
      <c r="B13" s="124" t="s">
        <v>159</v>
      </c>
      <c r="C13" s="126">
        <v>3498.5160000000001</v>
      </c>
      <c r="D13" s="126">
        <v>3005.02</v>
      </c>
      <c r="E13" s="127">
        <v>196</v>
      </c>
      <c r="F13" s="126">
        <v>54.134999999999998</v>
      </c>
      <c r="G13" s="126">
        <v>3656.7010641746283</v>
      </c>
      <c r="H13" s="126">
        <v>2049.6142440273657</v>
      </c>
      <c r="I13" s="126">
        <v>1607.0868201472624</v>
      </c>
      <c r="J13" s="126">
        <v>3532.9943789999998</v>
      </c>
      <c r="K13" s="126">
        <v>4017.0463654999994</v>
      </c>
      <c r="L13" s="126">
        <v>333</v>
      </c>
      <c r="M13" s="203" t="s">
        <v>160</v>
      </c>
      <c r="N13" s="204"/>
    </row>
    <row r="14" spans="1:16" ht="14.25" customHeight="1" x14ac:dyDescent="0.25">
      <c r="A14" s="190"/>
      <c r="B14" s="124" t="s">
        <v>61</v>
      </c>
      <c r="C14" s="126">
        <v>4222.7640000000001</v>
      </c>
      <c r="D14" s="126">
        <v>4227.42</v>
      </c>
      <c r="E14" s="126">
        <v>1797</v>
      </c>
      <c r="F14" s="126">
        <v>149.07400000000001</v>
      </c>
      <c r="G14" s="126">
        <v>5610.680760454532</v>
      </c>
      <c r="H14" s="126">
        <v>2616.1799702620096</v>
      </c>
      <c r="I14" s="126">
        <v>2994.5007901925228</v>
      </c>
      <c r="J14" s="126" t="s">
        <v>161</v>
      </c>
      <c r="K14" s="126" t="s">
        <v>161</v>
      </c>
      <c r="L14" s="126">
        <v>125</v>
      </c>
      <c r="M14" s="203" t="s">
        <v>162</v>
      </c>
      <c r="N14" s="204"/>
    </row>
    <row r="15" spans="1:16" ht="14.25" customHeight="1" x14ac:dyDescent="0.25">
      <c r="A15" s="190"/>
      <c r="B15" s="124" t="s">
        <v>62</v>
      </c>
      <c r="C15" s="126">
        <v>26931.582999999999</v>
      </c>
      <c r="D15" s="126">
        <v>27922.620999999999</v>
      </c>
      <c r="E15" s="126">
        <v>4226</v>
      </c>
      <c r="F15" s="126">
        <v>2694.4789999999998</v>
      </c>
      <c r="G15" s="126">
        <v>35783.319239545468</v>
      </c>
      <c r="H15" s="126">
        <v>18392.820029737992</v>
      </c>
      <c r="I15" s="126">
        <v>17390.499209807476</v>
      </c>
      <c r="J15" s="126">
        <v>123.74300000000001</v>
      </c>
      <c r="K15" s="126" t="s">
        <v>161</v>
      </c>
      <c r="L15" s="126">
        <v>1549</v>
      </c>
      <c r="M15" s="203" t="s">
        <v>163</v>
      </c>
      <c r="N15" s="204"/>
    </row>
    <row r="16" spans="1:16" ht="18.75" customHeight="1" x14ac:dyDescent="0.25">
      <c r="A16" s="190"/>
      <c r="B16" s="124" t="s">
        <v>164</v>
      </c>
      <c r="C16" s="126">
        <v>42690.680999999997</v>
      </c>
      <c r="D16" s="126">
        <v>39312.703000000001</v>
      </c>
      <c r="E16" s="126">
        <v>10361</v>
      </c>
      <c r="F16" s="126">
        <v>1308.579</v>
      </c>
      <c r="G16" s="126">
        <v>33460.730117018757</v>
      </c>
      <c r="H16" s="126">
        <v>15085.34989008937</v>
      </c>
      <c r="I16" s="126">
        <v>18375.380226929388</v>
      </c>
      <c r="J16" s="126">
        <v>14140.258986999994</v>
      </c>
      <c r="K16" s="126">
        <v>12109.604788000033</v>
      </c>
      <c r="L16" s="126">
        <v>16670</v>
      </c>
      <c r="M16" s="203" t="s">
        <v>165</v>
      </c>
      <c r="N16" s="204"/>
    </row>
    <row r="17" spans="1:14" ht="14.25" customHeight="1" x14ac:dyDescent="0.25">
      <c r="A17" s="190"/>
      <c r="B17" s="128" t="s">
        <v>166</v>
      </c>
      <c r="C17" s="129">
        <v>4906.4390000000003</v>
      </c>
      <c r="D17" s="129">
        <v>3498.8319999999999</v>
      </c>
      <c r="E17" s="129">
        <v>1227</v>
      </c>
      <c r="F17" s="129">
        <v>1322.63</v>
      </c>
      <c r="G17" s="129">
        <v>4197.930011141565</v>
      </c>
      <c r="H17" s="129">
        <v>907.00572539751181</v>
      </c>
      <c r="I17" s="129">
        <v>3290.9242857440531</v>
      </c>
      <c r="J17" s="132" t="s">
        <v>89</v>
      </c>
      <c r="K17" s="132" t="s">
        <v>89</v>
      </c>
      <c r="L17" s="129">
        <v>840</v>
      </c>
      <c r="M17" s="207" t="s">
        <v>167</v>
      </c>
      <c r="N17" s="208"/>
    </row>
    <row r="18" spans="1:14" ht="19.350000000000001" customHeight="1" x14ac:dyDescent="0.25">
      <c r="A18" s="200"/>
      <c r="B18" s="130" t="s">
        <v>155</v>
      </c>
      <c r="C18" s="131">
        <v>110930.094</v>
      </c>
      <c r="D18" s="131">
        <v>105630.12</v>
      </c>
      <c r="E18" s="131">
        <v>19161</v>
      </c>
      <c r="F18" s="131">
        <v>6597.9759999999997</v>
      </c>
      <c r="G18" s="131">
        <v>113273.27388179503</v>
      </c>
      <c r="H18" s="131">
        <v>59627.567492826958</v>
      </c>
      <c r="I18" s="131">
        <v>53645.706388968072</v>
      </c>
      <c r="J18" s="131" t="s">
        <v>161</v>
      </c>
      <c r="K18" s="131" t="s">
        <v>161</v>
      </c>
      <c r="L18" s="131">
        <f t="shared" ref="L18" si="1">SUM(L12:L17)</f>
        <v>22339</v>
      </c>
      <c r="M18" s="209"/>
      <c r="N18" s="210"/>
    </row>
    <row r="19" spans="1:14" ht="14.25" customHeight="1" x14ac:dyDescent="0.25">
      <c r="A19" s="189" t="s">
        <v>168</v>
      </c>
      <c r="B19" s="124" t="s">
        <v>34</v>
      </c>
      <c r="C19" s="126">
        <v>36460.798999999999</v>
      </c>
      <c r="D19" s="126">
        <v>31961.457999999999</v>
      </c>
      <c r="E19" s="126">
        <v>7769</v>
      </c>
      <c r="F19" s="126">
        <v>2415.096</v>
      </c>
      <c r="G19" s="126">
        <v>34679.001756845602</v>
      </c>
      <c r="H19" s="126">
        <v>21658.272347267761</v>
      </c>
      <c r="I19" s="126">
        <v>13020.729409577842</v>
      </c>
      <c r="J19" s="126">
        <v>170.68070100000006</v>
      </c>
      <c r="K19" s="126">
        <v>128.06988600000003</v>
      </c>
      <c r="L19" s="126">
        <v>21470</v>
      </c>
      <c r="M19" s="203" t="s">
        <v>169</v>
      </c>
      <c r="N19" s="204"/>
    </row>
    <row r="20" spans="1:14" ht="14.25" customHeight="1" x14ac:dyDescent="0.25">
      <c r="A20" s="190"/>
      <c r="B20" s="124" t="s">
        <v>36</v>
      </c>
      <c r="C20" s="126">
        <v>102896.54</v>
      </c>
      <c r="D20" s="126">
        <v>94212.754000000001</v>
      </c>
      <c r="E20" s="126">
        <v>13274</v>
      </c>
      <c r="F20" s="126">
        <v>3495.08</v>
      </c>
      <c r="G20" s="126">
        <v>90265.262943363399</v>
      </c>
      <c r="H20" s="126">
        <v>62067.103120037355</v>
      </c>
      <c r="I20" s="126">
        <v>28198.159823326045</v>
      </c>
      <c r="J20" s="126">
        <v>15460.213000000009</v>
      </c>
      <c r="K20" s="126">
        <v>18994.069000000287</v>
      </c>
      <c r="L20" s="126">
        <v>14520</v>
      </c>
      <c r="M20" s="203" t="s">
        <v>170</v>
      </c>
      <c r="N20" s="204"/>
    </row>
    <row r="21" spans="1:14" ht="14.25" customHeight="1" x14ac:dyDescent="0.25">
      <c r="A21" s="190"/>
      <c r="B21" s="128" t="s">
        <v>171</v>
      </c>
      <c r="C21" s="129">
        <v>6896.8130000000001</v>
      </c>
      <c r="D21" s="129">
        <v>6010.4179999999997</v>
      </c>
      <c r="E21" s="132">
        <v>959</v>
      </c>
      <c r="F21" s="129">
        <v>274.62299999999999</v>
      </c>
      <c r="G21" s="129">
        <v>7037.8183343938499</v>
      </c>
      <c r="H21" s="129">
        <v>4719.5910706658178</v>
      </c>
      <c r="I21" s="129">
        <v>2318.2272637280321</v>
      </c>
      <c r="J21" s="129">
        <v>148.90694999999999</v>
      </c>
      <c r="K21" s="129">
        <v>372.57807100000019</v>
      </c>
      <c r="L21" s="129">
        <v>43278</v>
      </c>
      <c r="M21" s="207" t="s">
        <v>172</v>
      </c>
      <c r="N21" s="208"/>
    </row>
    <row r="22" spans="1:14" ht="18" customHeight="1" x14ac:dyDescent="0.25">
      <c r="A22" s="200"/>
      <c r="B22" s="133" t="s">
        <v>155</v>
      </c>
      <c r="C22" s="131">
        <v>146254.152</v>
      </c>
      <c r="D22" s="131">
        <v>132184.63</v>
      </c>
      <c r="E22" s="131">
        <v>22002</v>
      </c>
      <c r="F22" s="131">
        <v>6184.799</v>
      </c>
      <c r="G22" s="131">
        <v>131982.08303460284</v>
      </c>
      <c r="H22" s="131">
        <v>88444.966537970948</v>
      </c>
      <c r="I22" s="131">
        <v>43537.116496631912</v>
      </c>
      <c r="J22" s="131">
        <v>15779.800651000009</v>
      </c>
      <c r="K22" s="131">
        <v>19494.716957000284</v>
      </c>
      <c r="L22" s="131">
        <f t="shared" ref="L22" si="2">SUM(L19:L21)</f>
        <v>79268</v>
      </c>
      <c r="M22" s="213"/>
      <c r="N22" s="214"/>
    </row>
    <row r="23" spans="1:14" ht="22.5" customHeight="1" x14ac:dyDescent="0.25">
      <c r="A23" s="215" t="s">
        <v>38</v>
      </c>
      <c r="B23" s="216"/>
      <c r="C23" s="134">
        <v>3851.431</v>
      </c>
      <c r="D23" s="134">
        <v>3830.4409999999998</v>
      </c>
      <c r="E23" s="134">
        <v>3003</v>
      </c>
      <c r="F23" s="134">
        <v>18.492000000000001</v>
      </c>
      <c r="G23" s="134">
        <v>5228.5408661143692</v>
      </c>
      <c r="H23" s="134">
        <v>1745.8642292956897</v>
      </c>
      <c r="I23" s="134">
        <v>3482.6766368186795</v>
      </c>
      <c r="J23" s="135" t="s">
        <v>89</v>
      </c>
      <c r="K23" s="135" t="s">
        <v>89</v>
      </c>
      <c r="L23" s="134">
        <v>1074</v>
      </c>
      <c r="M23" s="217" t="s">
        <v>173</v>
      </c>
      <c r="N23" s="218"/>
    </row>
    <row r="24" spans="1:14" ht="20.100000000000001" customHeight="1" x14ac:dyDescent="0.25">
      <c r="A24" s="211" t="s">
        <v>174</v>
      </c>
      <c r="B24" s="212"/>
      <c r="C24" s="136">
        <v>324086.00199999998</v>
      </c>
      <c r="D24" s="136">
        <v>302600.59899999999</v>
      </c>
      <c r="E24" s="136">
        <v>84382</v>
      </c>
      <c r="F24" s="136">
        <v>17495.056</v>
      </c>
      <c r="G24" s="136">
        <v>320374.84140634607</v>
      </c>
      <c r="H24" s="136">
        <v>179708.23964000968</v>
      </c>
      <c r="I24" s="136">
        <v>140666.60176633642</v>
      </c>
      <c r="J24" s="136">
        <v>56053.175953999998</v>
      </c>
      <c r="K24" s="136">
        <v>61355.351663000314</v>
      </c>
      <c r="L24" s="136">
        <f t="shared" ref="L24" si="3">L11+L18+L22+L23</f>
        <v>129891</v>
      </c>
      <c r="M24" s="137"/>
      <c r="N24" s="138"/>
    </row>
    <row r="25" spans="1:14" ht="14.25" customHeight="1" x14ac:dyDescent="0.25">
      <c r="A25" s="139" t="s">
        <v>175</v>
      </c>
      <c r="B25" s="140"/>
      <c r="C25" s="140"/>
      <c r="D25" s="140"/>
      <c r="E25" s="141"/>
      <c r="H25" s="141" t="s">
        <v>176</v>
      </c>
    </row>
    <row r="26" spans="1:14" ht="14.25" customHeight="1" x14ac:dyDescent="0.25">
      <c r="A26" s="141" t="s">
        <v>177</v>
      </c>
      <c r="B26" s="140"/>
      <c r="C26" s="140"/>
      <c r="D26" s="140"/>
      <c r="E26" s="141"/>
      <c r="H26" s="141"/>
    </row>
    <row r="28" spans="1:14" x14ac:dyDescent="0.25"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4" x14ac:dyDescent="0.25">
      <c r="C29" s="142"/>
      <c r="D29" s="142"/>
      <c r="E29" s="142"/>
      <c r="F29" s="142"/>
      <c r="G29" s="142"/>
      <c r="H29" s="142"/>
      <c r="I29" s="142"/>
      <c r="J29" s="142"/>
      <c r="K29" s="142"/>
    </row>
    <row r="30" spans="1:14" x14ac:dyDescent="0.25">
      <c r="C30" s="142"/>
      <c r="D30" s="142"/>
      <c r="E30" s="142"/>
      <c r="F30" s="142"/>
      <c r="G30" s="142"/>
      <c r="H30" s="142"/>
      <c r="I30" s="142"/>
      <c r="J30" s="142"/>
      <c r="K30" s="142"/>
    </row>
    <row r="31" spans="1:14" x14ac:dyDescent="0.25">
      <c r="C31" s="142"/>
      <c r="D31" s="142"/>
      <c r="E31" s="142"/>
      <c r="F31" s="142"/>
      <c r="G31" s="142"/>
      <c r="H31" s="142"/>
      <c r="I31" s="142"/>
      <c r="J31" s="142"/>
      <c r="K31" s="142"/>
    </row>
    <row r="32" spans="1:14" x14ac:dyDescent="0.25">
      <c r="C32" s="142"/>
      <c r="D32" s="142"/>
      <c r="E32" s="142"/>
      <c r="F32" s="142"/>
      <c r="G32" s="142"/>
      <c r="H32" s="142"/>
      <c r="I32" s="142"/>
      <c r="J32" s="142"/>
      <c r="K32" s="142"/>
    </row>
    <row r="33" spans="3:11" x14ac:dyDescent="0.25">
      <c r="C33" s="142"/>
      <c r="D33" s="142"/>
      <c r="E33" s="142"/>
      <c r="F33" s="142"/>
      <c r="G33" s="142"/>
      <c r="H33" s="142"/>
      <c r="I33" s="142"/>
      <c r="J33" s="142"/>
      <c r="K33" s="142"/>
    </row>
    <row r="34" spans="3:11" x14ac:dyDescent="0.25">
      <c r="C34" s="142"/>
      <c r="D34" s="142"/>
      <c r="E34" s="142"/>
      <c r="F34" s="142"/>
      <c r="G34" s="142"/>
      <c r="H34" s="142"/>
      <c r="I34" s="142"/>
      <c r="J34" s="142"/>
      <c r="K34" s="142"/>
    </row>
    <row r="35" spans="3:11" x14ac:dyDescent="0.25">
      <c r="C35" s="142"/>
      <c r="D35" s="142"/>
      <c r="E35" s="142"/>
      <c r="F35" s="142"/>
      <c r="G35" s="142"/>
      <c r="H35" s="142"/>
      <c r="I35" s="142"/>
      <c r="J35" s="142"/>
      <c r="K35" s="142"/>
    </row>
    <row r="36" spans="3:11" x14ac:dyDescent="0.25">
      <c r="C36" s="142"/>
      <c r="D36" s="142"/>
      <c r="E36" s="142"/>
      <c r="F36" s="142"/>
      <c r="G36" s="142"/>
      <c r="H36" s="142"/>
      <c r="I36" s="142"/>
      <c r="J36" s="142"/>
      <c r="K36" s="142"/>
    </row>
    <row r="37" spans="3:11" x14ac:dyDescent="0.25">
      <c r="C37" s="142"/>
      <c r="D37" s="142"/>
      <c r="E37" s="142"/>
      <c r="F37" s="142"/>
      <c r="G37" s="142"/>
      <c r="H37" s="142"/>
      <c r="I37" s="142"/>
      <c r="J37" s="142"/>
      <c r="K37" s="142"/>
    </row>
    <row r="38" spans="3:11" x14ac:dyDescent="0.25">
      <c r="C38" s="142"/>
      <c r="D38" s="142"/>
      <c r="E38" s="142"/>
      <c r="F38" s="142"/>
      <c r="G38" s="142"/>
      <c r="H38" s="142"/>
      <c r="I38" s="142"/>
      <c r="J38" s="142"/>
      <c r="K38" s="142"/>
    </row>
    <row r="39" spans="3:11" x14ac:dyDescent="0.25">
      <c r="C39" s="142"/>
      <c r="D39" s="142"/>
      <c r="E39" s="142"/>
      <c r="F39" s="142"/>
      <c r="G39" s="142"/>
      <c r="H39" s="142"/>
      <c r="I39" s="142"/>
      <c r="J39" s="142"/>
      <c r="K39" s="142"/>
    </row>
    <row r="40" spans="3:11" x14ac:dyDescent="0.25">
      <c r="C40" s="142"/>
      <c r="D40" s="142"/>
      <c r="E40" s="142"/>
      <c r="F40" s="142"/>
      <c r="G40" s="142"/>
      <c r="H40" s="142"/>
      <c r="I40" s="142"/>
      <c r="J40" s="142"/>
      <c r="K40" s="142"/>
    </row>
    <row r="41" spans="3:11" x14ac:dyDescent="0.25">
      <c r="C41" s="142"/>
      <c r="D41" s="142"/>
      <c r="E41" s="142"/>
      <c r="F41" s="142"/>
      <c r="G41" s="142"/>
      <c r="H41" s="142"/>
      <c r="I41" s="142"/>
      <c r="J41" s="142"/>
      <c r="K41" s="142"/>
    </row>
    <row r="42" spans="3:11" x14ac:dyDescent="0.25">
      <c r="C42" s="142"/>
      <c r="D42" s="142"/>
      <c r="E42" s="142"/>
      <c r="F42" s="142"/>
      <c r="G42" s="142"/>
      <c r="H42" s="142"/>
      <c r="I42" s="142"/>
      <c r="J42" s="142"/>
      <c r="K42" s="142"/>
    </row>
    <row r="43" spans="3:11" x14ac:dyDescent="0.25">
      <c r="C43" s="142"/>
      <c r="D43" s="142"/>
      <c r="E43" s="142"/>
      <c r="F43" s="142"/>
      <c r="G43" s="142"/>
      <c r="H43" s="142"/>
      <c r="I43" s="142"/>
      <c r="J43" s="142"/>
      <c r="K43" s="142"/>
    </row>
    <row r="44" spans="3:11" x14ac:dyDescent="0.25">
      <c r="C44" s="142"/>
      <c r="D44" s="142"/>
      <c r="E44" s="142"/>
      <c r="F44" s="142"/>
      <c r="G44" s="142"/>
      <c r="H44" s="142"/>
      <c r="I44" s="142"/>
      <c r="J44" s="142"/>
      <c r="K44" s="142"/>
    </row>
    <row r="45" spans="3:11" x14ac:dyDescent="0.25">
      <c r="C45" s="142"/>
      <c r="D45" s="142"/>
      <c r="E45" s="142"/>
      <c r="F45" s="142"/>
      <c r="G45" s="142"/>
      <c r="H45" s="142"/>
      <c r="I45" s="142"/>
      <c r="J45" s="142"/>
      <c r="K45" s="142"/>
    </row>
    <row r="46" spans="3:11" x14ac:dyDescent="0.25">
      <c r="C46" s="142"/>
      <c r="D46" s="142"/>
      <c r="E46" s="142"/>
      <c r="F46" s="142"/>
      <c r="G46" s="142"/>
      <c r="H46" s="142"/>
      <c r="I46" s="142"/>
      <c r="J46" s="142"/>
      <c r="K46" s="142"/>
    </row>
  </sheetData>
  <mergeCells count="36">
    <mergeCell ref="A24:B24"/>
    <mergeCell ref="A19:A22"/>
    <mergeCell ref="M19:N19"/>
    <mergeCell ref="M20:N20"/>
    <mergeCell ref="M21:N21"/>
    <mergeCell ref="M22:N22"/>
    <mergeCell ref="A23:B23"/>
    <mergeCell ref="M23:N23"/>
    <mergeCell ref="A12:A18"/>
    <mergeCell ref="M12:N12"/>
    <mergeCell ref="M13:N13"/>
    <mergeCell ref="M14:N14"/>
    <mergeCell ref="M15:N15"/>
    <mergeCell ref="M16:N16"/>
    <mergeCell ref="M17:N17"/>
    <mergeCell ref="M18:N18"/>
    <mergeCell ref="M3:N5"/>
    <mergeCell ref="A6:A11"/>
    <mergeCell ref="M6:N6"/>
    <mergeCell ref="M7:N7"/>
    <mergeCell ref="M8:N8"/>
    <mergeCell ref="M9:N9"/>
    <mergeCell ref="M10:N10"/>
    <mergeCell ref="M11:N11"/>
    <mergeCell ref="G3:G5"/>
    <mergeCell ref="H3:H5"/>
    <mergeCell ref="I3:I5"/>
    <mergeCell ref="J3:J5"/>
    <mergeCell ref="K3:K5"/>
    <mergeCell ref="L3:L5"/>
    <mergeCell ref="A3:A5"/>
    <mergeCell ref="B3:B5"/>
    <mergeCell ref="C3:C5"/>
    <mergeCell ref="D3:D5"/>
    <mergeCell ref="E3:E5"/>
    <mergeCell ref="F3:F5"/>
  </mergeCells>
  <pageMargins left="0.7" right="0.7" top="0.78740157499999996" bottom="0.78740157499999996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workbookViewId="0"/>
  </sheetViews>
  <sheetFormatPr defaultColWidth="9.140625" defaultRowHeight="24" customHeight="1" x14ac:dyDescent="0.25"/>
  <cols>
    <col min="1" max="1" width="28.7109375" style="77" customWidth="1"/>
    <col min="2" max="7" width="11.5703125" style="77" customWidth="1"/>
    <col min="8" max="8" width="13.42578125" style="77" customWidth="1"/>
    <col min="9" max="9" width="13.5703125" style="77" customWidth="1"/>
    <col min="10" max="16384" width="9.140625" style="77"/>
  </cols>
  <sheetData>
    <row r="1" spans="1:11" ht="20.25" customHeight="1" x14ac:dyDescent="0.25">
      <c r="A1" s="70" t="s">
        <v>224</v>
      </c>
      <c r="B1" s="71"/>
      <c r="C1" s="71"/>
      <c r="D1" s="71"/>
      <c r="E1" s="71"/>
      <c r="F1" s="71"/>
      <c r="G1" s="71"/>
      <c r="H1" s="71"/>
      <c r="I1" s="71"/>
    </row>
    <row r="2" spans="1:11" ht="12.75" customHeight="1" x14ac:dyDescent="0.25">
      <c r="A2" s="72"/>
      <c r="B2" s="73"/>
      <c r="C2" s="73"/>
      <c r="D2" s="73"/>
      <c r="E2" s="73"/>
      <c r="F2" s="73"/>
      <c r="G2" s="73"/>
      <c r="H2" s="73"/>
      <c r="I2" s="73"/>
    </row>
    <row r="3" spans="1:11" ht="39" customHeight="1" x14ac:dyDescent="0.25">
      <c r="A3" s="74" t="s">
        <v>1</v>
      </c>
      <c r="B3" s="8">
        <v>2010</v>
      </c>
      <c r="C3" s="8">
        <v>2015</v>
      </c>
      <c r="D3" s="8">
        <v>2019</v>
      </c>
      <c r="E3" s="8">
        <v>2020</v>
      </c>
      <c r="F3" s="8">
        <v>2021</v>
      </c>
      <c r="G3" s="8">
        <v>2022</v>
      </c>
      <c r="H3" s="8" t="s">
        <v>178</v>
      </c>
      <c r="I3" s="58" t="s">
        <v>179</v>
      </c>
      <c r="K3" s="106"/>
    </row>
    <row r="4" spans="1:11" ht="30" customHeight="1" x14ac:dyDescent="0.25">
      <c r="A4" s="31" t="s">
        <v>180</v>
      </c>
      <c r="B4" s="34">
        <v>36283</v>
      </c>
      <c r="C4" s="34">
        <v>34282</v>
      </c>
      <c r="D4" s="34">
        <v>43046</v>
      </c>
      <c r="E4" s="34">
        <v>46746</v>
      </c>
      <c r="F4" s="34">
        <v>47536</v>
      </c>
      <c r="G4" s="34">
        <v>49166</v>
      </c>
      <c r="H4" s="99">
        <f t="shared" ref="H4:H14" si="0">(G4/F4)*100</f>
        <v>103.42898014136654</v>
      </c>
      <c r="I4" s="143">
        <f t="shared" ref="I4:I14" si="1">(G4/B4)*100</f>
        <v>135.50698674310283</v>
      </c>
      <c r="K4" s="4"/>
    </row>
    <row r="5" spans="1:11" ht="30" customHeight="1" x14ac:dyDescent="0.25">
      <c r="A5" s="31" t="s">
        <v>181</v>
      </c>
      <c r="B5" s="34">
        <v>219816</v>
      </c>
      <c r="C5" s="34">
        <v>201846</v>
      </c>
      <c r="D5" s="34">
        <v>244269</v>
      </c>
      <c r="E5" s="34">
        <v>228481</v>
      </c>
      <c r="F5" s="34">
        <v>261647</v>
      </c>
      <c r="G5" s="34">
        <v>302571</v>
      </c>
      <c r="H5" s="99">
        <f t="shared" si="0"/>
        <v>115.64092078258111</v>
      </c>
      <c r="I5" s="144">
        <f t="shared" si="1"/>
        <v>137.64739600393057</v>
      </c>
    </row>
    <row r="6" spans="1:11" ht="30" customHeight="1" x14ac:dyDescent="0.25">
      <c r="A6" s="31" t="s">
        <v>182</v>
      </c>
      <c r="B6" s="34">
        <v>229110</v>
      </c>
      <c r="C6" s="34">
        <v>218448</v>
      </c>
      <c r="D6" s="34">
        <v>262119</v>
      </c>
      <c r="E6" s="34">
        <v>248835</v>
      </c>
      <c r="F6" s="34">
        <v>282646</v>
      </c>
      <c r="G6" s="34">
        <v>324086</v>
      </c>
      <c r="H6" s="99">
        <f t="shared" si="0"/>
        <v>114.66144930407647</v>
      </c>
      <c r="I6" s="144">
        <f t="shared" si="1"/>
        <v>141.45432325084019</v>
      </c>
    </row>
    <row r="7" spans="1:11" ht="30" customHeight="1" x14ac:dyDescent="0.25">
      <c r="A7" s="31" t="s">
        <v>183</v>
      </c>
      <c r="B7" s="111">
        <v>87.1</v>
      </c>
      <c r="C7" s="111">
        <v>87.9</v>
      </c>
      <c r="D7" s="111">
        <v>90.3</v>
      </c>
      <c r="E7" s="111">
        <v>87.5</v>
      </c>
      <c r="F7" s="111">
        <v>88.7</v>
      </c>
      <c r="G7" s="111">
        <v>89.4</v>
      </c>
      <c r="H7" s="99">
        <f t="shared" si="0"/>
        <v>100.7891770011274</v>
      </c>
      <c r="I7" s="144">
        <f t="shared" si="1"/>
        <v>102.64064293915041</v>
      </c>
    </row>
    <row r="8" spans="1:11" ht="30" customHeight="1" x14ac:dyDescent="0.25">
      <c r="A8" s="31" t="s">
        <v>184</v>
      </c>
      <c r="B8" s="34">
        <v>87018</v>
      </c>
      <c r="C8" s="34">
        <v>89330</v>
      </c>
      <c r="D8" s="34">
        <v>83113</v>
      </c>
      <c r="E8" s="34">
        <v>79976</v>
      </c>
      <c r="F8" s="34">
        <v>82659</v>
      </c>
      <c r="G8" s="34">
        <v>84382</v>
      </c>
      <c r="H8" s="99">
        <f t="shared" si="0"/>
        <v>102.08446751109983</v>
      </c>
      <c r="I8" s="144">
        <f t="shared" si="1"/>
        <v>96.970741685628255</v>
      </c>
    </row>
    <row r="9" spans="1:11" ht="30" customHeight="1" x14ac:dyDescent="0.25">
      <c r="A9" s="31" t="s">
        <v>185</v>
      </c>
      <c r="B9" s="34">
        <v>24406</v>
      </c>
      <c r="C9" s="34">
        <v>25966</v>
      </c>
      <c r="D9" s="34">
        <v>32835</v>
      </c>
      <c r="E9" s="34">
        <v>34639</v>
      </c>
      <c r="F9" s="34">
        <v>36093</v>
      </c>
      <c r="G9" s="34">
        <v>38212</v>
      </c>
      <c r="H9" s="99">
        <f t="shared" si="0"/>
        <v>105.87094450447456</v>
      </c>
      <c r="I9" s="144">
        <f t="shared" si="1"/>
        <v>156.56805703515528</v>
      </c>
    </row>
    <row r="10" spans="1:11" ht="30" customHeight="1" x14ac:dyDescent="0.25">
      <c r="A10" s="31" t="s">
        <v>186</v>
      </c>
      <c r="B10" s="34">
        <v>13748</v>
      </c>
      <c r="C10" s="34">
        <v>13578</v>
      </c>
      <c r="D10" s="34">
        <v>17334</v>
      </c>
      <c r="E10" s="34">
        <v>14627</v>
      </c>
      <c r="F10" s="34">
        <v>15774</v>
      </c>
      <c r="G10" s="34">
        <v>17495</v>
      </c>
      <c r="H10" s="99">
        <f t="shared" si="0"/>
        <v>110.91035881830862</v>
      </c>
      <c r="I10" s="144">
        <f t="shared" si="1"/>
        <v>127.25487343613618</v>
      </c>
    </row>
    <row r="11" spans="1:11" ht="30" customHeight="1" x14ac:dyDescent="0.25">
      <c r="A11" s="31" t="s">
        <v>187</v>
      </c>
      <c r="B11" s="111">
        <v>86.1</v>
      </c>
      <c r="C11" s="111">
        <v>89.5</v>
      </c>
      <c r="D11" s="111">
        <v>122.8</v>
      </c>
      <c r="E11" s="111">
        <v>115.8</v>
      </c>
      <c r="F11" s="111">
        <v>133.1</v>
      </c>
      <c r="G11" s="111">
        <v>140.66660176633641</v>
      </c>
      <c r="H11" s="99">
        <f t="shared" si="0"/>
        <v>105.68489989957656</v>
      </c>
      <c r="I11" s="144">
        <f t="shared" si="1"/>
        <v>163.37584409562882</v>
      </c>
    </row>
    <row r="12" spans="1:11" ht="30" customHeight="1" x14ac:dyDescent="0.25">
      <c r="A12" s="31" t="s">
        <v>188</v>
      </c>
      <c r="B12" s="99">
        <v>59.5</v>
      </c>
      <c r="C12" s="99">
        <v>62.7</v>
      </c>
      <c r="D12" s="99">
        <v>93.1</v>
      </c>
      <c r="E12" s="99">
        <v>84</v>
      </c>
      <c r="F12" s="99">
        <v>100.5</v>
      </c>
      <c r="G12" s="99">
        <v>107.72224938650044</v>
      </c>
      <c r="H12" s="99">
        <f t="shared" si="0"/>
        <v>107.18631779751287</v>
      </c>
      <c r="I12" s="144">
        <f t="shared" si="1"/>
        <v>181.04579728823603</v>
      </c>
    </row>
    <row r="13" spans="1:11" ht="30" customHeight="1" x14ac:dyDescent="0.25">
      <c r="A13" s="31" t="s">
        <v>189</v>
      </c>
      <c r="B13" s="117">
        <v>2.4</v>
      </c>
      <c r="C13" s="117">
        <v>2.16</v>
      </c>
      <c r="D13" s="117">
        <v>2.35</v>
      </c>
      <c r="E13" s="117">
        <v>2.23</v>
      </c>
      <c r="F13" s="117">
        <v>2.4</v>
      </c>
      <c r="G13" s="117">
        <v>2.29</v>
      </c>
      <c r="H13" s="99">
        <f t="shared" si="0"/>
        <v>95.416666666666671</v>
      </c>
      <c r="I13" s="144">
        <f t="shared" si="1"/>
        <v>95.416666666666671</v>
      </c>
    </row>
    <row r="14" spans="1:11" ht="30" customHeight="1" x14ac:dyDescent="0.25">
      <c r="A14" s="31" t="s">
        <v>190</v>
      </c>
      <c r="B14" s="117">
        <v>1.5</v>
      </c>
      <c r="C14" s="117">
        <v>1.36</v>
      </c>
      <c r="D14" s="117">
        <v>1.61</v>
      </c>
      <c r="E14" s="117">
        <v>1.47</v>
      </c>
      <c r="F14" s="117">
        <v>1.65</v>
      </c>
      <c r="G14" s="117">
        <v>1.59</v>
      </c>
      <c r="H14" s="99">
        <f t="shared" si="0"/>
        <v>96.363636363636374</v>
      </c>
      <c r="I14" s="144">
        <f t="shared" si="1"/>
        <v>106</v>
      </c>
    </row>
    <row r="15" spans="1:11" ht="17.25" customHeight="1" x14ac:dyDescent="0.2">
      <c r="A15" s="145" t="s">
        <v>191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workbookViewId="0"/>
  </sheetViews>
  <sheetFormatPr defaultColWidth="9.140625" defaultRowHeight="15" x14ac:dyDescent="0.25"/>
  <cols>
    <col min="1" max="1" width="40.42578125" style="77" customWidth="1"/>
    <col min="2" max="5" width="20.5703125" style="77" customWidth="1"/>
    <col min="6" max="16384" width="9.140625" style="77"/>
  </cols>
  <sheetData>
    <row r="1" spans="1:7" ht="15.75" x14ac:dyDescent="0.25">
      <c r="A1" s="70" t="s">
        <v>223</v>
      </c>
      <c r="B1" s="71"/>
      <c r="C1" s="71"/>
      <c r="D1" s="71"/>
      <c r="E1" s="71"/>
    </row>
    <row r="2" spans="1:7" ht="12.75" customHeight="1" x14ac:dyDescent="0.25">
      <c r="A2" s="72"/>
      <c r="B2" s="73"/>
      <c r="C2" s="73"/>
      <c r="D2" s="73"/>
      <c r="E2" s="73"/>
    </row>
    <row r="3" spans="1:7" ht="15.75" customHeight="1" x14ac:dyDescent="0.25">
      <c r="A3" s="170" t="s">
        <v>66</v>
      </c>
      <c r="B3" s="174" t="s">
        <v>192</v>
      </c>
      <c r="C3" s="172" t="s">
        <v>46</v>
      </c>
      <c r="D3" s="172"/>
      <c r="E3" s="172"/>
      <c r="G3" s="10"/>
    </row>
    <row r="4" spans="1:7" ht="31.5" customHeight="1" x14ac:dyDescent="0.25">
      <c r="A4" s="164"/>
      <c r="B4" s="175"/>
      <c r="C4" s="65" t="s">
        <v>101</v>
      </c>
      <c r="D4" s="65" t="s">
        <v>193</v>
      </c>
      <c r="E4" s="65" t="s">
        <v>194</v>
      </c>
      <c r="G4" s="4"/>
    </row>
    <row r="5" spans="1:7" ht="27" customHeight="1" x14ac:dyDescent="0.25">
      <c r="A5" s="146" t="s">
        <v>52</v>
      </c>
      <c r="B5" s="147">
        <v>348</v>
      </c>
      <c r="C5" s="147">
        <v>223</v>
      </c>
      <c r="D5" s="147">
        <v>60</v>
      </c>
      <c r="E5" s="148">
        <v>65</v>
      </c>
      <c r="G5" s="106"/>
    </row>
    <row r="6" spans="1:7" ht="27" customHeight="1" x14ac:dyDescent="0.25">
      <c r="A6" s="43" t="s">
        <v>67</v>
      </c>
      <c r="B6" s="149">
        <v>453</v>
      </c>
      <c r="C6" s="149">
        <v>363</v>
      </c>
      <c r="D6" s="149">
        <v>46</v>
      </c>
      <c r="E6" s="150">
        <v>44</v>
      </c>
      <c r="G6" s="106"/>
    </row>
    <row r="7" spans="1:7" ht="27" customHeight="1" x14ac:dyDescent="0.25">
      <c r="A7" s="43" t="s">
        <v>55</v>
      </c>
      <c r="B7" s="149">
        <v>5256</v>
      </c>
      <c r="C7" s="149">
        <v>5256</v>
      </c>
      <c r="D7" s="149">
        <v>0</v>
      </c>
      <c r="E7" s="150">
        <v>0</v>
      </c>
      <c r="G7" s="106"/>
    </row>
    <row r="8" spans="1:7" ht="27" customHeight="1" x14ac:dyDescent="0.25">
      <c r="A8" s="43" t="s">
        <v>60</v>
      </c>
      <c r="B8" s="149">
        <v>228</v>
      </c>
      <c r="C8" s="149">
        <v>97</v>
      </c>
      <c r="D8" s="149">
        <v>65</v>
      </c>
      <c r="E8" s="150">
        <v>66</v>
      </c>
    </row>
    <row r="9" spans="1:7" ht="27" customHeight="1" x14ac:dyDescent="0.25">
      <c r="A9" s="43" t="s">
        <v>56</v>
      </c>
      <c r="B9" s="149">
        <v>321</v>
      </c>
      <c r="C9" s="149">
        <v>74</v>
      </c>
      <c r="D9" s="149">
        <v>78</v>
      </c>
      <c r="E9" s="150">
        <v>169</v>
      </c>
    </row>
    <row r="10" spans="1:7" ht="27" customHeight="1" x14ac:dyDescent="0.25">
      <c r="A10" s="151" t="s">
        <v>57</v>
      </c>
      <c r="B10" s="149">
        <v>37</v>
      </c>
      <c r="C10" s="149">
        <v>11</v>
      </c>
      <c r="D10" s="149">
        <v>6</v>
      </c>
      <c r="E10" s="150">
        <v>20</v>
      </c>
    </row>
    <row r="11" spans="1:7" ht="27" customHeight="1" x14ac:dyDescent="0.25">
      <c r="A11" s="43" t="s">
        <v>61</v>
      </c>
      <c r="B11" s="152">
        <v>42</v>
      </c>
      <c r="C11" s="152">
        <v>2</v>
      </c>
      <c r="D11" s="152">
        <v>40</v>
      </c>
      <c r="E11" s="150" t="s">
        <v>35</v>
      </c>
    </row>
    <row r="12" spans="1:7" ht="27" customHeight="1" x14ac:dyDescent="0.25">
      <c r="A12" s="43" t="s">
        <v>62</v>
      </c>
      <c r="B12" s="152">
        <v>124</v>
      </c>
      <c r="C12" s="152">
        <v>13</v>
      </c>
      <c r="D12" s="152">
        <v>111</v>
      </c>
      <c r="E12" s="150" t="s">
        <v>35</v>
      </c>
    </row>
    <row r="13" spans="1:7" ht="27" customHeight="1" x14ac:dyDescent="0.25">
      <c r="A13" s="43" t="s">
        <v>58</v>
      </c>
      <c r="B13" s="149">
        <v>515</v>
      </c>
      <c r="C13" s="149">
        <v>148</v>
      </c>
      <c r="D13" s="149">
        <v>84</v>
      </c>
      <c r="E13" s="150">
        <v>283</v>
      </c>
    </row>
    <row r="14" spans="1:7" ht="27" customHeight="1" x14ac:dyDescent="0.25">
      <c r="A14" s="43" t="s">
        <v>59</v>
      </c>
      <c r="B14" s="149">
        <v>599</v>
      </c>
      <c r="C14" s="149">
        <v>519</v>
      </c>
      <c r="D14" s="149">
        <v>30</v>
      </c>
      <c r="E14" s="150">
        <v>50</v>
      </c>
    </row>
    <row r="15" spans="1:7" ht="27" customHeight="1" x14ac:dyDescent="0.25">
      <c r="A15" s="31" t="s">
        <v>195</v>
      </c>
      <c r="B15" s="149">
        <v>722</v>
      </c>
      <c r="C15" s="149">
        <v>89</v>
      </c>
      <c r="D15" s="149">
        <v>557</v>
      </c>
      <c r="E15" s="150">
        <v>76</v>
      </c>
    </row>
    <row r="16" spans="1:7" ht="27" customHeight="1" x14ac:dyDescent="0.25">
      <c r="A16" s="153" t="s">
        <v>40</v>
      </c>
      <c r="B16" s="154">
        <v>8645</v>
      </c>
      <c r="C16" s="154">
        <v>6795</v>
      </c>
      <c r="D16" s="154">
        <v>1077</v>
      </c>
      <c r="E16" s="155">
        <v>773</v>
      </c>
    </row>
  </sheetData>
  <mergeCells count="3">
    <mergeCell ref="A3:A4"/>
    <mergeCell ref="B3:B4"/>
    <mergeCell ref="C3:E3"/>
  </mergeCell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/>
  </sheetViews>
  <sheetFormatPr defaultColWidth="9.140625" defaultRowHeight="15" x14ac:dyDescent="0.25"/>
  <cols>
    <col min="1" max="1" width="32.42578125" style="77" customWidth="1"/>
    <col min="2" max="9" width="10.5703125" style="77" customWidth="1"/>
    <col min="10" max="16384" width="9.140625" style="77"/>
  </cols>
  <sheetData>
    <row r="1" spans="1:11" ht="15.75" x14ac:dyDescent="0.25">
      <c r="A1" s="70" t="s">
        <v>222</v>
      </c>
      <c r="B1" s="70"/>
      <c r="C1" s="70"/>
      <c r="D1" s="70"/>
      <c r="E1" s="70"/>
      <c r="F1" s="70"/>
      <c r="G1" s="70"/>
      <c r="H1" s="70"/>
      <c r="I1" s="70"/>
    </row>
    <row r="2" spans="1:11" ht="11.25" customHeight="1" x14ac:dyDescent="0.25">
      <c r="A2" s="72"/>
      <c r="B2" s="73"/>
      <c r="C2" s="73"/>
      <c r="D2" s="73"/>
      <c r="E2" s="73"/>
      <c r="F2" s="73"/>
      <c r="G2" s="73"/>
      <c r="H2" s="73"/>
      <c r="I2" s="73"/>
    </row>
    <row r="3" spans="1:11" ht="22.35" customHeight="1" x14ac:dyDescent="0.25">
      <c r="A3" s="170" t="s">
        <v>66</v>
      </c>
      <c r="B3" s="171" t="s">
        <v>196</v>
      </c>
      <c r="C3" s="172"/>
      <c r="D3" s="172"/>
      <c r="E3" s="172"/>
      <c r="F3" s="172"/>
      <c r="G3" s="172"/>
      <c r="H3" s="172"/>
      <c r="I3" s="172"/>
      <c r="K3" s="10"/>
    </row>
    <row r="4" spans="1:11" ht="36" x14ac:dyDescent="0.25">
      <c r="A4" s="164"/>
      <c r="B4" s="8">
        <v>2010</v>
      </c>
      <c r="C4" s="74">
        <v>2015</v>
      </c>
      <c r="D4" s="74">
        <v>2019</v>
      </c>
      <c r="E4" s="74">
        <v>2020</v>
      </c>
      <c r="F4" s="74">
        <v>2021</v>
      </c>
      <c r="G4" s="64">
        <v>2022</v>
      </c>
      <c r="H4" s="160" t="s">
        <v>64</v>
      </c>
      <c r="I4" s="161" t="s">
        <v>197</v>
      </c>
      <c r="K4" s="4"/>
    </row>
    <row r="5" spans="1:11" ht="29.25" customHeight="1" x14ac:dyDescent="0.25">
      <c r="A5" s="31" t="s">
        <v>198</v>
      </c>
      <c r="B5" s="34">
        <v>10973</v>
      </c>
      <c r="C5" s="42">
        <v>12412</v>
      </c>
      <c r="D5" s="42">
        <v>14038</v>
      </c>
      <c r="E5" s="42">
        <v>6966</v>
      </c>
      <c r="F5" s="42">
        <v>7782</v>
      </c>
      <c r="G5" s="42">
        <v>11755</v>
      </c>
      <c r="H5" s="156">
        <f t="shared" ref="H5:H13" si="0">(G5/F5)*100</f>
        <v>151.05371369827807</v>
      </c>
      <c r="I5" s="156">
        <f t="shared" ref="I5:I13" si="1">(G5/B5)*100</f>
        <v>107.12658343206051</v>
      </c>
      <c r="K5" s="106"/>
    </row>
    <row r="6" spans="1:11" ht="29.25" customHeight="1" x14ac:dyDescent="0.25">
      <c r="A6" s="31" t="s">
        <v>67</v>
      </c>
      <c r="B6" s="34">
        <v>8863</v>
      </c>
      <c r="C6" s="42">
        <v>11260</v>
      </c>
      <c r="D6" s="42">
        <v>13781</v>
      </c>
      <c r="E6" s="42">
        <v>6424</v>
      </c>
      <c r="F6" s="42">
        <v>6651</v>
      </c>
      <c r="G6" s="42">
        <v>10772</v>
      </c>
      <c r="H6" s="112">
        <f t="shared" si="0"/>
        <v>161.96060742745453</v>
      </c>
      <c r="I6" s="112">
        <f t="shared" si="1"/>
        <v>121.53898228590772</v>
      </c>
      <c r="K6" s="106"/>
    </row>
    <row r="7" spans="1:11" ht="29.25" customHeight="1" x14ac:dyDescent="0.25">
      <c r="A7" s="31" t="s">
        <v>199</v>
      </c>
      <c r="B7" s="34">
        <v>21067</v>
      </c>
      <c r="C7" s="42">
        <v>22410</v>
      </c>
      <c r="D7" s="42">
        <v>20715</v>
      </c>
      <c r="E7" s="42">
        <v>12234</v>
      </c>
      <c r="F7" s="42">
        <v>11886</v>
      </c>
      <c r="G7" s="42">
        <v>16525</v>
      </c>
      <c r="H7" s="112">
        <f t="shared" si="0"/>
        <v>139.02910987716641</v>
      </c>
      <c r="I7" s="112">
        <f t="shared" si="1"/>
        <v>78.440214553567188</v>
      </c>
    </row>
    <row r="8" spans="1:11" ht="29.25" customHeight="1" x14ac:dyDescent="0.25">
      <c r="A8" s="31" t="s">
        <v>200</v>
      </c>
      <c r="B8" s="34">
        <v>2210</v>
      </c>
      <c r="C8" s="42">
        <v>1973</v>
      </c>
      <c r="D8" s="42">
        <v>2254</v>
      </c>
      <c r="E8" s="42">
        <v>1007</v>
      </c>
      <c r="F8" s="42">
        <v>875</v>
      </c>
      <c r="G8" s="42">
        <v>1470</v>
      </c>
      <c r="H8" s="112">
        <f t="shared" si="0"/>
        <v>168</v>
      </c>
      <c r="I8" s="112">
        <f t="shared" si="1"/>
        <v>66.515837104072389</v>
      </c>
    </row>
    <row r="9" spans="1:11" ht="29.25" customHeight="1" x14ac:dyDescent="0.25">
      <c r="A9" s="31" t="s">
        <v>201</v>
      </c>
      <c r="B9" s="34">
        <v>13537</v>
      </c>
      <c r="C9" s="42">
        <v>12959</v>
      </c>
      <c r="D9" s="42">
        <v>18319</v>
      </c>
      <c r="E9" s="42">
        <v>6385</v>
      </c>
      <c r="F9" s="42">
        <v>7142</v>
      </c>
      <c r="G9" s="42">
        <v>12819</v>
      </c>
      <c r="H9" s="112">
        <f t="shared" si="0"/>
        <v>179.48753850462055</v>
      </c>
      <c r="I9" s="112">
        <f t="shared" si="1"/>
        <v>94.696018320159553</v>
      </c>
    </row>
    <row r="10" spans="1:11" ht="29.25" customHeight="1" x14ac:dyDescent="0.25">
      <c r="A10" s="31" t="s">
        <v>202</v>
      </c>
      <c r="B10" s="34">
        <v>6829</v>
      </c>
      <c r="C10" s="42">
        <v>7148</v>
      </c>
      <c r="D10" s="42">
        <v>8136</v>
      </c>
      <c r="E10" s="42">
        <v>2942</v>
      </c>
      <c r="F10" s="42">
        <v>3223</v>
      </c>
      <c r="G10" s="42">
        <v>7037</v>
      </c>
      <c r="H10" s="112">
        <f t="shared" si="0"/>
        <v>218.33695314923983</v>
      </c>
      <c r="I10" s="112">
        <f t="shared" si="1"/>
        <v>103.04583394347635</v>
      </c>
    </row>
    <row r="11" spans="1:11" ht="29.25" customHeight="1" x14ac:dyDescent="0.25">
      <c r="A11" s="31" t="s">
        <v>203</v>
      </c>
      <c r="B11" s="34">
        <v>2093</v>
      </c>
      <c r="C11" s="42">
        <v>2754</v>
      </c>
      <c r="D11" s="42">
        <v>4365</v>
      </c>
      <c r="E11" s="42">
        <v>2363</v>
      </c>
      <c r="F11" s="42">
        <v>1846</v>
      </c>
      <c r="G11" s="42">
        <v>3132</v>
      </c>
      <c r="H11" s="112">
        <f t="shared" si="0"/>
        <v>169.6641386782232</v>
      </c>
      <c r="I11" s="112">
        <f t="shared" si="1"/>
        <v>149.64166268514094</v>
      </c>
    </row>
    <row r="12" spans="1:11" ht="29.25" customHeight="1" x14ac:dyDescent="0.25">
      <c r="A12" s="31" t="s">
        <v>204</v>
      </c>
      <c r="B12" s="34">
        <v>7910</v>
      </c>
      <c r="C12" s="42">
        <v>8853</v>
      </c>
      <c r="D12" s="42">
        <v>11180</v>
      </c>
      <c r="E12" s="42">
        <v>3687</v>
      </c>
      <c r="F12" s="42">
        <v>4933</v>
      </c>
      <c r="G12" s="42">
        <v>9516</v>
      </c>
      <c r="H12" s="112">
        <f t="shared" si="0"/>
        <v>192.90492600851411</v>
      </c>
      <c r="I12" s="112">
        <f t="shared" si="1"/>
        <v>120.30341340075854</v>
      </c>
    </row>
    <row r="13" spans="1:11" ht="29.25" customHeight="1" x14ac:dyDescent="0.25">
      <c r="A13" s="153" t="s">
        <v>40</v>
      </c>
      <c r="B13" s="157">
        <f t="shared" ref="B13:G13" si="2">SUM(B5:B12)</f>
        <v>73482</v>
      </c>
      <c r="C13" s="158">
        <f t="shared" si="2"/>
        <v>79769</v>
      </c>
      <c r="D13" s="158">
        <f t="shared" si="2"/>
        <v>92788</v>
      </c>
      <c r="E13" s="158">
        <f t="shared" si="2"/>
        <v>42008</v>
      </c>
      <c r="F13" s="158">
        <f t="shared" si="2"/>
        <v>44338</v>
      </c>
      <c r="G13" s="158">
        <f t="shared" si="2"/>
        <v>73026</v>
      </c>
      <c r="H13" s="159">
        <f t="shared" si="0"/>
        <v>164.70296359781679</v>
      </c>
      <c r="I13" s="159">
        <f t="shared" si="1"/>
        <v>99.379439862823546</v>
      </c>
    </row>
  </sheetData>
  <mergeCells count="2">
    <mergeCell ref="A3:A4"/>
    <mergeCell ref="B3:I3"/>
  </mergeCells>
  <pageMargins left="0.7" right="0.7" top="0.78740157499999996" bottom="0.78740157499999996" header="0.3" footer="0.3"/>
  <pageSetup paperSize="9" orientation="landscape" r:id="rId1"/>
  <ignoredErrors>
    <ignoredError sqref="B13:G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zoomScaleNormal="100" workbookViewId="0"/>
  </sheetViews>
  <sheetFormatPr defaultColWidth="9.140625" defaultRowHeight="15" x14ac:dyDescent="0.25"/>
  <cols>
    <col min="1" max="2" width="14.5703125" customWidth="1"/>
    <col min="3" max="3" width="10.140625" customWidth="1"/>
    <col min="4" max="5" width="10.85546875" customWidth="1"/>
    <col min="6" max="6" width="11.42578125" customWidth="1"/>
    <col min="7" max="7" width="10.140625" bestFit="1" customWidth="1"/>
    <col min="8" max="8" width="10.5703125" customWidth="1"/>
    <col min="9" max="9" width="10.42578125" customWidth="1"/>
    <col min="10" max="10" width="11.42578125" customWidth="1"/>
    <col min="11" max="11" width="10.140625" customWidth="1"/>
    <col min="12" max="12" width="11" customWidth="1"/>
  </cols>
  <sheetData>
    <row r="1" spans="1:14" ht="18.75" x14ac:dyDescent="0.25">
      <c r="A1" s="30" t="s">
        <v>220</v>
      </c>
    </row>
    <row r="2" spans="1:14" ht="11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0</v>
      </c>
      <c r="N2" s="4"/>
    </row>
    <row r="3" spans="1:14" x14ac:dyDescent="0.25">
      <c r="A3" s="163" t="s">
        <v>1</v>
      </c>
      <c r="B3" s="165" t="s">
        <v>2</v>
      </c>
      <c r="C3" s="166"/>
      <c r="D3" s="164"/>
      <c r="E3" s="165" t="s">
        <v>3</v>
      </c>
      <c r="F3" s="166"/>
      <c r="G3" s="166"/>
      <c r="H3" s="164"/>
      <c r="I3" s="165" t="s">
        <v>4</v>
      </c>
      <c r="J3" s="166"/>
      <c r="K3" s="164"/>
      <c r="L3" s="167" t="s">
        <v>5</v>
      </c>
      <c r="M3" s="5"/>
      <c r="N3" s="4"/>
    </row>
    <row r="4" spans="1:14" ht="36" x14ac:dyDescent="0.25">
      <c r="A4" s="164"/>
      <c r="B4" s="6" t="s">
        <v>6</v>
      </c>
      <c r="C4" s="7" t="s">
        <v>7</v>
      </c>
      <c r="D4" s="8" t="s">
        <v>8</v>
      </c>
      <c r="E4" s="6" t="s">
        <v>9</v>
      </c>
      <c r="F4" s="7" t="s">
        <v>10</v>
      </c>
      <c r="G4" s="6" t="s">
        <v>11</v>
      </c>
      <c r="H4" s="8" t="s">
        <v>12</v>
      </c>
      <c r="I4" s="6" t="s">
        <v>13</v>
      </c>
      <c r="J4" s="7" t="s">
        <v>14</v>
      </c>
      <c r="K4" s="9" t="s">
        <v>15</v>
      </c>
      <c r="L4" s="166"/>
      <c r="M4" s="5"/>
      <c r="N4" s="10"/>
    </row>
    <row r="5" spans="1:14" ht="30" customHeight="1" x14ac:dyDescent="0.25">
      <c r="A5" s="31" t="s">
        <v>29</v>
      </c>
      <c r="B5" s="32">
        <v>5790.4470000000001</v>
      </c>
      <c r="C5" s="32">
        <v>11978.049000000001</v>
      </c>
      <c r="D5" s="32">
        <v>17768.495999999999</v>
      </c>
      <c r="E5" s="32">
        <v>4772.491</v>
      </c>
      <c r="F5" s="32">
        <v>3614.3580000000002</v>
      </c>
      <c r="G5" s="32">
        <v>390.53500000000003</v>
      </c>
      <c r="H5" s="32">
        <v>8777.384</v>
      </c>
      <c r="I5" s="32">
        <v>555.88599999999997</v>
      </c>
      <c r="J5" s="32">
        <v>83.018000000000001</v>
      </c>
      <c r="K5" s="32">
        <v>638.904</v>
      </c>
      <c r="L5" s="33">
        <v>27184.784</v>
      </c>
      <c r="N5" s="4"/>
    </row>
    <row r="6" spans="1:14" ht="30" customHeight="1" x14ac:dyDescent="0.25">
      <c r="A6" s="31" t="s">
        <v>30</v>
      </c>
      <c r="B6" s="34">
        <v>1794.498</v>
      </c>
      <c r="C6" s="34">
        <v>5389.15</v>
      </c>
      <c r="D6" s="34">
        <v>7183.6480000000001</v>
      </c>
      <c r="E6" s="34">
        <v>4274.8729999999996</v>
      </c>
      <c r="F6" s="34">
        <v>2158.2489999999998</v>
      </c>
      <c r="G6" s="34">
        <v>751.54700000000003</v>
      </c>
      <c r="H6" s="34">
        <v>7184.6689999999999</v>
      </c>
      <c r="I6" s="34">
        <v>52.881</v>
      </c>
      <c r="J6" s="34">
        <v>89.441000000000003</v>
      </c>
      <c r="K6" s="34">
        <v>142.322</v>
      </c>
      <c r="L6" s="35">
        <v>14510.638999999999</v>
      </c>
    </row>
    <row r="7" spans="1:14" ht="30" customHeight="1" x14ac:dyDescent="0.25">
      <c r="A7" s="31" t="s">
        <v>31</v>
      </c>
      <c r="B7" s="34">
        <v>54.546999999999997</v>
      </c>
      <c r="C7" s="34">
        <v>66.867999999999995</v>
      </c>
      <c r="D7" s="34">
        <v>121.41500000000001</v>
      </c>
      <c r="E7" s="34">
        <v>6538.13</v>
      </c>
      <c r="F7" s="34">
        <v>14068.476000000001</v>
      </c>
      <c r="G7" s="34">
        <v>43.591999999999999</v>
      </c>
      <c r="H7" s="34">
        <v>20650.198</v>
      </c>
      <c r="I7" s="34">
        <v>2.8319999999999999</v>
      </c>
      <c r="J7" s="34">
        <v>6.0039999999999996</v>
      </c>
      <c r="K7" s="34">
        <v>8.8360000000000003</v>
      </c>
      <c r="L7" s="35">
        <v>20780.449000000001</v>
      </c>
    </row>
    <row r="8" spans="1:14" ht="30" customHeight="1" x14ac:dyDescent="0.25">
      <c r="A8" s="31" t="s">
        <v>32</v>
      </c>
      <c r="B8" s="34">
        <v>53.753</v>
      </c>
      <c r="C8" s="34">
        <v>23.747</v>
      </c>
      <c r="D8" s="34">
        <v>77.5</v>
      </c>
      <c r="E8" s="34">
        <v>10380.549999999999</v>
      </c>
      <c r="F8" s="34">
        <v>25087.276999999998</v>
      </c>
      <c r="G8" s="34">
        <v>1.518</v>
      </c>
      <c r="H8" s="34">
        <v>35469.345000000001</v>
      </c>
      <c r="I8" s="34">
        <v>3.5550000000000002</v>
      </c>
      <c r="J8" s="34">
        <v>3.3000000000000002E-2</v>
      </c>
      <c r="K8" s="34">
        <v>3.5880000000000001</v>
      </c>
      <c r="L8" s="35">
        <v>35550.432999999997</v>
      </c>
    </row>
    <row r="9" spans="1:14" ht="30" customHeight="1" x14ac:dyDescent="0.25">
      <c r="A9" s="31" t="s">
        <v>33</v>
      </c>
      <c r="B9" s="34">
        <v>1752.6659999999999</v>
      </c>
      <c r="C9" s="34">
        <v>1142.6489999999999</v>
      </c>
      <c r="D9" s="34">
        <v>2895.3150000000001</v>
      </c>
      <c r="E9" s="34">
        <v>31720.415000000001</v>
      </c>
      <c r="F9" s="34">
        <v>28515.987000000001</v>
      </c>
      <c r="G9" s="34">
        <v>4239.8329999999996</v>
      </c>
      <c r="H9" s="34">
        <v>64476.235000000001</v>
      </c>
      <c r="I9" s="34">
        <v>4.4489999999999998</v>
      </c>
      <c r="J9" s="34">
        <v>1307.575</v>
      </c>
      <c r="K9" s="34">
        <v>1312.0239999999999</v>
      </c>
      <c r="L9" s="35">
        <v>68683.573999999993</v>
      </c>
    </row>
    <row r="10" spans="1:14" ht="30" customHeight="1" x14ac:dyDescent="0.25">
      <c r="A10" s="31" t="s">
        <v>34</v>
      </c>
      <c r="B10" s="36" t="s">
        <v>35</v>
      </c>
      <c r="C10" s="36" t="s">
        <v>35</v>
      </c>
      <c r="D10" s="34" t="s">
        <v>35</v>
      </c>
      <c r="E10" s="34">
        <v>338.10899999999998</v>
      </c>
      <c r="F10" s="34">
        <v>35282.131999999998</v>
      </c>
      <c r="G10" s="34">
        <v>0.126</v>
      </c>
      <c r="H10" s="34">
        <v>35620.366999999998</v>
      </c>
      <c r="I10" s="34" t="s">
        <v>35</v>
      </c>
      <c r="J10" s="36" t="s">
        <v>35</v>
      </c>
      <c r="K10" s="34" t="s">
        <v>35</v>
      </c>
      <c r="L10" s="35">
        <v>35620.366999999998</v>
      </c>
    </row>
    <row r="11" spans="1:14" ht="30" customHeight="1" x14ac:dyDescent="0.25">
      <c r="A11" s="31" t="s">
        <v>36</v>
      </c>
      <c r="B11" s="36" t="s">
        <v>35</v>
      </c>
      <c r="C11" s="36" t="s">
        <v>35</v>
      </c>
      <c r="D11" s="34" t="s">
        <v>35</v>
      </c>
      <c r="E11" s="34">
        <v>274.85000000000002</v>
      </c>
      <c r="F11" s="34">
        <v>101061.961</v>
      </c>
      <c r="G11" s="36" t="s">
        <v>35</v>
      </c>
      <c r="H11" s="34">
        <v>101336.811</v>
      </c>
      <c r="I11" s="36" t="s">
        <v>35</v>
      </c>
      <c r="J11" s="36" t="s">
        <v>35</v>
      </c>
      <c r="K11" s="34" t="s">
        <v>35</v>
      </c>
      <c r="L11" s="35">
        <v>101336.811</v>
      </c>
    </row>
    <row r="12" spans="1:14" ht="30" customHeight="1" x14ac:dyDescent="0.25">
      <c r="A12" s="31" t="s">
        <v>37</v>
      </c>
      <c r="B12" s="34">
        <v>49.993000000000002</v>
      </c>
      <c r="C12" s="34">
        <v>8347.4349999999995</v>
      </c>
      <c r="D12" s="34">
        <v>8397.4279999999999</v>
      </c>
      <c r="E12" s="34">
        <v>1476.9</v>
      </c>
      <c r="F12" s="36" t="s">
        <v>35</v>
      </c>
      <c r="G12" s="36" t="s">
        <v>35</v>
      </c>
      <c r="H12" s="34">
        <v>1476.9</v>
      </c>
      <c r="I12" s="34" t="s">
        <v>35</v>
      </c>
      <c r="J12" s="36">
        <v>0.127</v>
      </c>
      <c r="K12" s="34" t="s">
        <v>35</v>
      </c>
      <c r="L12" s="35">
        <v>9874.4549999999999</v>
      </c>
    </row>
    <row r="13" spans="1:14" ht="36" x14ac:dyDescent="0.25">
      <c r="A13" s="31" t="s">
        <v>38</v>
      </c>
      <c r="B13" s="34">
        <v>3038.0810000000001</v>
      </c>
      <c r="C13" s="34">
        <v>23.300999999999998</v>
      </c>
      <c r="D13" s="34">
        <v>3061.3820000000001</v>
      </c>
      <c r="E13" s="34">
        <v>206.85</v>
      </c>
      <c r="F13" s="34">
        <v>409.68200000000002</v>
      </c>
      <c r="G13" s="34">
        <v>427.00299999999999</v>
      </c>
      <c r="H13" s="34">
        <v>1043.5350000000001</v>
      </c>
      <c r="I13" s="36" t="s">
        <v>35</v>
      </c>
      <c r="J13" s="36">
        <v>2E-3</v>
      </c>
      <c r="K13" s="34">
        <v>2E-3</v>
      </c>
      <c r="L13" s="35">
        <v>4104.9189999999999</v>
      </c>
    </row>
    <row r="14" spans="1:14" ht="30" customHeight="1" x14ac:dyDescent="0.25">
      <c r="A14" s="31" t="s">
        <v>39</v>
      </c>
      <c r="B14" s="34">
        <v>415.73599999999999</v>
      </c>
      <c r="C14" s="34">
        <v>9244.7309999999998</v>
      </c>
      <c r="D14" s="34">
        <v>9660.4670000000006</v>
      </c>
      <c r="E14" s="34" t="s">
        <v>35</v>
      </c>
      <c r="F14" s="36" t="s">
        <v>35</v>
      </c>
      <c r="G14" s="36" t="s">
        <v>35</v>
      </c>
      <c r="H14" s="34" t="s">
        <v>35</v>
      </c>
      <c r="I14" s="36" t="s">
        <v>35</v>
      </c>
      <c r="J14" s="36" t="s">
        <v>35</v>
      </c>
      <c r="K14" s="34" t="s">
        <v>35</v>
      </c>
      <c r="L14" s="35">
        <v>9660.4670000000006</v>
      </c>
    </row>
    <row r="15" spans="1:14" ht="30" customHeight="1" x14ac:dyDescent="0.25">
      <c r="A15" s="37" t="s">
        <v>40</v>
      </c>
      <c r="B15" s="38">
        <v>12949.721</v>
      </c>
      <c r="C15" s="38">
        <v>36215.93</v>
      </c>
      <c r="D15" s="38">
        <v>49165.650999999998</v>
      </c>
      <c r="E15" s="38">
        <v>59983.167999999998</v>
      </c>
      <c r="F15" s="38">
        <v>210198.122</v>
      </c>
      <c r="G15" s="38">
        <v>5854.1540000000005</v>
      </c>
      <c r="H15" s="38">
        <v>276035.44400000002</v>
      </c>
      <c r="I15" s="38">
        <v>619.60299999999995</v>
      </c>
      <c r="J15" s="38">
        <v>1486.2</v>
      </c>
      <c r="K15" s="38">
        <v>2105.8029999999999</v>
      </c>
      <c r="L15" s="39">
        <v>327306.89799999999</v>
      </c>
    </row>
    <row r="16" spans="1:14" ht="16.5" customHeight="1" x14ac:dyDescent="0.25">
      <c r="A16" s="17" t="s">
        <v>16</v>
      </c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</row>
    <row r="19" spans="6:6" x14ac:dyDescent="0.25">
      <c r="F19" s="20"/>
    </row>
  </sheetData>
  <mergeCells count="5">
    <mergeCell ref="A3:A4"/>
    <mergeCell ref="B3:D3"/>
    <mergeCell ref="E3:H3"/>
    <mergeCell ref="I3:K3"/>
    <mergeCell ref="L3:L4"/>
  </mergeCells>
  <pageMargins left="0.7" right="0.7" top="0.78740157499999996" bottom="0.78740157499999996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/>
  </sheetViews>
  <sheetFormatPr defaultColWidth="9.140625" defaultRowHeight="15" x14ac:dyDescent="0.25"/>
  <cols>
    <col min="1" max="1" width="14.5703125" customWidth="1"/>
    <col min="2" max="2" width="10.42578125" customWidth="1"/>
    <col min="3" max="3" width="10.140625" customWidth="1"/>
    <col min="4" max="5" width="10.85546875" customWidth="1"/>
    <col min="6" max="6" width="11.42578125" customWidth="1"/>
    <col min="7" max="7" width="10.140625" bestFit="1" customWidth="1"/>
    <col min="8" max="8" width="10.5703125" customWidth="1"/>
    <col min="9" max="9" width="10.42578125" customWidth="1"/>
    <col min="10" max="10" width="11.42578125" customWidth="1"/>
    <col min="11" max="11" width="10.140625" customWidth="1"/>
    <col min="12" max="12" width="11" customWidth="1"/>
  </cols>
  <sheetData>
    <row r="1" spans="1:14" ht="18.75" x14ac:dyDescent="0.25">
      <c r="A1" s="1" t="s">
        <v>221</v>
      </c>
    </row>
    <row r="2" spans="1:14" ht="11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0</v>
      </c>
      <c r="N2" s="4"/>
    </row>
    <row r="3" spans="1:14" x14ac:dyDescent="0.25">
      <c r="A3" s="168" t="s">
        <v>51</v>
      </c>
      <c r="B3" s="165" t="s">
        <v>2</v>
      </c>
      <c r="C3" s="166"/>
      <c r="D3" s="164"/>
      <c r="E3" s="165" t="s">
        <v>3</v>
      </c>
      <c r="F3" s="166"/>
      <c r="G3" s="166"/>
      <c r="H3" s="164"/>
      <c r="I3" s="165" t="s">
        <v>4</v>
      </c>
      <c r="J3" s="166"/>
      <c r="K3" s="164"/>
      <c r="L3" s="167" t="s">
        <v>5</v>
      </c>
      <c r="M3" s="5"/>
      <c r="N3" s="4"/>
    </row>
    <row r="4" spans="1:14" ht="36" x14ac:dyDescent="0.25">
      <c r="A4" s="169"/>
      <c r="B4" s="6" t="s">
        <v>6</v>
      </c>
      <c r="C4" s="7" t="s">
        <v>7</v>
      </c>
      <c r="D4" s="8" t="s">
        <v>8</v>
      </c>
      <c r="E4" s="6" t="s">
        <v>9</v>
      </c>
      <c r="F4" s="7" t="s">
        <v>10</v>
      </c>
      <c r="G4" s="6" t="s">
        <v>11</v>
      </c>
      <c r="H4" s="8" t="s">
        <v>12</v>
      </c>
      <c r="I4" s="6" t="s">
        <v>13</v>
      </c>
      <c r="J4" s="7" t="s">
        <v>14</v>
      </c>
      <c r="K4" s="9" t="s">
        <v>15</v>
      </c>
      <c r="L4" s="166"/>
      <c r="M4" s="5"/>
      <c r="N4" s="10"/>
    </row>
    <row r="5" spans="1:14" ht="30" customHeight="1" x14ac:dyDescent="0.25">
      <c r="A5" s="162">
        <v>2015</v>
      </c>
      <c r="B5" s="11">
        <v>8738.5190000000002</v>
      </c>
      <c r="C5" s="11">
        <v>25543.07</v>
      </c>
      <c r="D5" s="11">
        <v>34281.589</v>
      </c>
      <c r="E5" s="11">
        <v>44886.163</v>
      </c>
      <c r="F5" s="11">
        <v>141148.83300000001</v>
      </c>
      <c r="G5" s="11">
        <v>3545.3620000000001</v>
      </c>
      <c r="H5" s="11">
        <v>189580.35800000001</v>
      </c>
      <c r="I5" s="11">
        <v>845.65599999999995</v>
      </c>
      <c r="J5" s="11">
        <v>1900.527</v>
      </c>
      <c r="K5" s="11">
        <v>2746.183</v>
      </c>
      <c r="L5" s="12">
        <v>226608.13</v>
      </c>
      <c r="N5" s="4"/>
    </row>
    <row r="6" spans="1:14" ht="30" customHeight="1" x14ac:dyDescent="0.25">
      <c r="A6" s="162">
        <v>2016</v>
      </c>
      <c r="B6" s="13">
        <v>9378.6350000000002</v>
      </c>
      <c r="C6" s="13">
        <v>24221.827000000001</v>
      </c>
      <c r="D6" s="13">
        <v>33600.462</v>
      </c>
      <c r="E6" s="13">
        <v>47903.889000000003</v>
      </c>
      <c r="F6" s="13">
        <v>143325.962</v>
      </c>
      <c r="G6" s="13">
        <v>6053.8919999999998</v>
      </c>
      <c r="H6" s="13">
        <v>197283.74299999999</v>
      </c>
      <c r="I6" s="13">
        <v>218.67599999999999</v>
      </c>
      <c r="J6" s="13">
        <v>1787.115</v>
      </c>
      <c r="K6" s="13">
        <v>2005.7909999999999</v>
      </c>
      <c r="L6" s="14">
        <v>232889.99600000001</v>
      </c>
    </row>
    <row r="7" spans="1:14" ht="30" customHeight="1" x14ac:dyDescent="0.25">
      <c r="A7" s="162">
        <v>2017</v>
      </c>
      <c r="B7" s="13">
        <v>10121.254999999999</v>
      </c>
      <c r="C7" s="13">
        <v>25667.717000000001</v>
      </c>
      <c r="D7" s="13">
        <v>35788.972000000002</v>
      </c>
      <c r="E7" s="13">
        <v>49754.665999999997</v>
      </c>
      <c r="F7" s="13">
        <v>159312.40299999999</v>
      </c>
      <c r="G7" s="13">
        <v>5668.2280000000001</v>
      </c>
      <c r="H7" s="13">
        <v>214735.29699999999</v>
      </c>
      <c r="I7" s="13">
        <v>113.78100000000001</v>
      </c>
      <c r="J7" s="13">
        <v>1595.701</v>
      </c>
      <c r="K7" s="13">
        <v>1709.471</v>
      </c>
      <c r="L7" s="14">
        <v>252233.74</v>
      </c>
    </row>
    <row r="8" spans="1:14" ht="30" customHeight="1" x14ac:dyDescent="0.25">
      <c r="A8" s="162">
        <v>2018</v>
      </c>
      <c r="B8" s="15">
        <v>11507.023999999999</v>
      </c>
      <c r="C8" s="15">
        <v>29922.407999999999</v>
      </c>
      <c r="D8" s="15">
        <v>41429.432000000001</v>
      </c>
      <c r="E8" s="15">
        <v>51992.427000000003</v>
      </c>
      <c r="F8" s="15">
        <v>174125.63399999999</v>
      </c>
      <c r="G8" s="15">
        <v>2560.828</v>
      </c>
      <c r="H8" s="15">
        <v>228678.889</v>
      </c>
      <c r="I8" s="15">
        <v>416.54</v>
      </c>
      <c r="J8" s="15">
        <v>2219.6309999999999</v>
      </c>
      <c r="K8" s="15">
        <v>2636.1709999999998</v>
      </c>
      <c r="L8" s="16">
        <v>272744.49200000003</v>
      </c>
    </row>
    <row r="9" spans="1:14" ht="30" customHeight="1" x14ac:dyDescent="0.25">
      <c r="A9" s="162">
        <v>2019</v>
      </c>
      <c r="B9" s="15">
        <v>13072.504999999999</v>
      </c>
      <c r="C9" s="15">
        <v>29973.008999999998</v>
      </c>
      <c r="D9" s="15">
        <v>43045.514000000003</v>
      </c>
      <c r="E9" s="15">
        <v>57396.487000000001</v>
      </c>
      <c r="F9" s="15">
        <v>170261.79699999999</v>
      </c>
      <c r="G9" s="15">
        <v>1953.865</v>
      </c>
      <c r="H9" s="15">
        <v>229612.149</v>
      </c>
      <c r="I9" s="15">
        <v>543.25400000000002</v>
      </c>
      <c r="J9" s="15">
        <v>1450.893</v>
      </c>
      <c r="K9" s="15">
        <v>1994.1469999999999</v>
      </c>
      <c r="L9" s="16">
        <v>274651.81</v>
      </c>
    </row>
    <row r="10" spans="1:14" ht="30" customHeight="1" x14ac:dyDescent="0.25">
      <c r="A10" s="162">
        <v>2020</v>
      </c>
      <c r="B10" s="15">
        <v>14221.825999999999</v>
      </c>
      <c r="C10" s="15">
        <v>32523.707999999999</v>
      </c>
      <c r="D10" s="15">
        <v>46745.534</v>
      </c>
      <c r="E10" s="15">
        <v>52054.035000000003</v>
      </c>
      <c r="F10" s="15">
        <v>157585.65700000001</v>
      </c>
      <c r="G10" s="15">
        <v>2999.567</v>
      </c>
      <c r="H10" s="15">
        <v>212639.25899999999</v>
      </c>
      <c r="I10" s="15">
        <v>1000.486</v>
      </c>
      <c r="J10" s="15">
        <v>1123.0350000000001</v>
      </c>
      <c r="K10" s="15">
        <v>2123.5210000000002</v>
      </c>
      <c r="L10" s="16">
        <v>261508.31400000001</v>
      </c>
    </row>
    <row r="11" spans="1:14" ht="30" customHeight="1" x14ac:dyDescent="0.25">
      <c r="A11" s="162">
        <v>2021</v>
      </c>
      <c r="B11" s="15">
        <v>15178.635</v>
      </c>
      <c r="C11" s="15">
        <v>32357.472000000002</v>
      </c>
      <c r="D11" s="15">
        <v>47536.107000000004</v>
      </c>
      <c r="E11" s="15">
        <v>57184.101999999999</v>
      </c>
      <c r="F11" s="15">
        <v>174443.913</v>
      </c>
      <c r="G11" s="15">
        <v>2829.3510000000001</v>
      </c>
      <c r="H11" s="15">
        <v>234457.36600000001</v>
      </c>
      <c r="I11" s="15">
        <v>680.6</v>
      </c>
      <c r="J11" s="15">
        <v>1350.8440000000001</v>
      </c>
      <c r="K11" s="15">
        <v>2031.444</v>
      </c>
      <c r="L11" s="16">
        <v>284024.91700000002</v>
      </c>
    </row>
    <row r="12" spans="1:14" ht="30" customHeight="1" x14ac:dyDescent="0.25">
      <c r="A12" s="162">
        <v>2022</v>
      </c>
      <c r="B12" s="15">
        <v>12949.721</v>
      </c>
      <c r="C12" s="15">
        <v>36215.93</v>
      </c>
      <c r="D12" s="15">
        <v>49165.650999999998</v>
      </c>
      <c r="E12" s="15">
        <v>59983.167999999998</v>
      </c>
      <c r="F12" s="15">
        <v>210198.122</v>
      </c>
      <c r="G12" s="15">
        <v>5854.1540000000005</v>
      </c>
      <c r="H12" s="15">
        <v>276035.44400000002</v>
      </c>
      <c r="I12" s="15">
        <v>619.60299999999995</v>
      </c>
      <c r="J12" s="15">
        <v>1486.2</v>
      </c>
      <c r="K12" s="15">
        <v>2105.8029999999999</v>
      </c>
      <c r="L12" s="16">
        <v>327306.89799999999</v>
      </c>
    </row>
    <row r="13" spans="1:14" x14ac:dyDescent="0.25">
      <c r="A13" s="17" t="s">
        <v>16</v>
      </c>
      <c r="B13" s="18"/>
      <c r="C13" s="19"/>
      <c r="D13" s="18"/>
      <c r="E13" s="18"/>
      <c r="F13" s="18"/>
      <c r="G13" s="18"/>
      <c r="H13" s="18"/>
      <c r="I13" s="18"/>
      <c r="J13" s="18"/>
      <c r="K13" s="18"/>
      <c r="L13" s="18"/>
    </row>
    <row r="14" spans="1:14" ht="30" customHeight="1" x14ac:dyDescent="0.25"/>
    <row r="15" spans="1:14" ht="30" customHeight="1" x14ac:dyDescent="0.25"/>
    <row r="16" spans="1:14" ht="16.5" customHeight="1" x14ac:dyDescent="0.25">
      <c r="F16" s="20"/>
    </row>
  </sheetData>
  <mergeCells count="5">
    <mergeCell ref="A3:A4"/>
    <mergeCell ref="B3:D3"/>
    <mergeCell ref="E3:H3"/>
    <mergeCell ref="I3:K3"/>
    <mergeCell ref="L3:L4"/>
  </mergeCells>
  <pageMargins left="0.7" right="0.7" top="0.78740157499999996" bottom="0.78740157499999996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/>
  </sheetViews>
  <sheetFormatPr defaultColWidth="9.140625" defaultRowHeight="15" x14ac:dyDescent="0.25"/>
  <cols>
    <col min="1" max="1" width="13.42578125" style="51" customWidth="1"/>
    <col min="2" max="2" width="9.42578125" style="51" customWidth="1"/>
    <col min="3" max="5" width="9.5703125" style="51" customWidth="1"/>
    <col min="6" max="6" width="9.85546875" style="51" customWidth="1"/>
    <col min="7" max="7" width="9.5703125" style="51" customWidth="1"/>
    <col min="8" max="8" width="9.42578125" style="51" customWidth="1"/>
    <col min="9" max="9" width="9.5703125" style="51" customWidth="1"/>
    <col min="10" max="11" width="9.42578125" style="51" customWidth="1"/>
    <col min="12" max="12" width="12.5703125" style="51" customWidth="1"/>
    <col min="13" max="13" width="12.140625" style="51" customWidth="1"/>
    <col min="14" max="14" width="10.85546875" style="51" bestFit="1" customWidth="1"/>
    <col min="15" max="15" width="9.140625" style="51"/>
    <col min="16" max="18" width="9.85546875" style="51" bestFit="1" customWidth="1"/>
    <col min="19" max="16384" width="9.140625" style="51"/>
  </cols>
  <sheetData>
    <row r="1" spans="1:18" ht="15.75" customHeight="1" x14ac:dyDescent="0.25">
      <c r="A1" s="48" t="s">
        <v>234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P1" s="52"/>
      <c r="Q1" s="52"/>
      <c r="R1" s="52"/>
    </row>
    <row r="2" spans="1:18" ht="19.350000000000001" customHeight="1" x14ac:dyDescent="0.25">
      <c r="A2" s="22"/>
      <c r="M2" s="53" t="s">
        <v>50</v>
      </c>
      <c r="O2" s="10"/>
      <c r="P2" s="52"/>
      <c r="Q2" s="52"/>
      <c r="R2" s="52"/>
    </row>
    <row r="3" spans="1:18" ht="30.75" customHeight="1" x14ac:dyDescent="0.25">
      <c r="A3" s="57" t="s">
        <v>51</v>
      </c>
      <c r="B3" s="58" t="s">
        <v>52</v>
      </c>
      <c r="C3" s="58" t="s">
        <v>53</v>
      </c>
      <c r="D3" s="58" t="s">
        <v>54</v>
      </c>
      <c r="E3" s="58" t="s">
        <v>55</v>
      </c>
      <c r="F3" s="58" t="s">
        <v>56</v>
      </c>
      <c r="G3" s="58" t="s">
        <v>57</v>
      </c>
      <c r="H3" s="58" t="s">
        <v>58</v>
      </c>
      <c r="I3" s="58" t="s">
        <v>59</v>
      </c>
      <c r="J3" s="58" t="s">
        <v>60</v>
      </c>
      <c r="K3" s="58" t="s">
        <v>61</v>
      </c>
      <c r="L3" s="58" t="s">
        <v>62</v>
      </c>
      <c r="M3" s="58" t="s">
        <v>63</v>
      </c>
      <c r="N3" s="22"/>
      <c r="O3" s="10"/>
      <c r="P3" s="52"/>
      <c r="Q3" s="52"/>
      <c r="R3" s="52"/>
    </row>
    <row r="4" spans="1:18" ht="28.35" customHeight="1" x14ac:dyDescent="0.25">
      <c r="A4" s="62">
        <v>2015</v>
      </c>
      <c r="B4" s="54">
        <v>3145.5949999999998</v>
      </c>
      <c r="C4" s="54">
        <v>6340.8549999999996</v>
      </c>
      <c r="D4" s="54">
        <v>1558.5229999999999</v>
      </c>
      <c r="E4" s="54">
        <v>3238.1779999999999</v>
      </c>
      <c r="F4" s="54">
        <v>5342.7669999999998</v>
      </c>
      <c r="G4" s="54">
        <v>1306.52</v>
      </c>
      <c r="H4" s="54">
        <v>1250.4580000000001</v>
      </c>
      <c r="I4" s="54">
        <v>3327.8029999999999</v>
      </c>
      <c r="J4" s="54">
        <v>613.94299999999998</v>
      </c>
      <c r="K4" s="54">
        <v>4944.8789999999999</v>
      </c>
      <c r="L4" s="54">
        <v>20255.580999999998</v>
      </c>
      <c r="M4" s="54">
        <v>175283.02799999999</v>
      </c>
      <c r="N4" s="55"/>
      <c r="O4" s="10"/>
      <c r="P4" s="52"/>
      <c r="Q4" s="52"/>
      <c r="R4" s="52"/>
    </row>
    <row r="5" spans="1:18" ht="28.35" customHeight="1" x14ac:dyDescent="0.25">
      <c r="A5" s="62">
        <v>2017</v>
      </c>
      <c r="B5" s="15">
        <v>3095.2620000000002</v>
      </c>
      <c r="C5" s="15">
        <v>7132.6549999999997</v>
      </c>
      <c r="D5" s="15">
        <v>1903.145</v>
      </c>
      <c r="E5" s="15">
        <v>3492.8939999999998</v>
      </c>
      <c r="F5" s="15">
        <v>6444.7979999999998</v>
      </c>
      <c r="G5" s="15">
        <v>1305.1659999999999</v>
      </c>
      <c r="H5" s="15">
        <v>1612.241</v>
      </c>
      <c r="I5" s="15">
        <v>3409.0619999999999</v>
      </c>
      <c r="J5" s="15">
        <v>830.41700000000003</v>
      </c>
      <c r="K5" s="15">
        <v>4500.134</v>
      </c>
      <c r="L5" s="15">
        <v>19828.794000000002</v>
      </c>
      <c r="M5" s="15">
        <v>198679.14199999999</v>
      </c>
      <c r="N5" s="55"/>
      <c r="P5" s="52"/>
      <c r="Q5" s="52"/>
      <c r="R5" s="52"/>
    </row>
    <row r="6" spans="1:18" ht="27.75" customHeight="1" x14ac:dyDescent="0.25">
      <c r="A6" s="62">
        <v>2018</v>
      </c>
      <c r="B6" s="15">
        <v>3276.116</v>
      </c>
      <c r="C6" s="15">
        <v>8099.2179999999998</v>
      </c>
      <c r="D6" s="15">
        <v>1921.914</v>
      </c>
      <c r="E6" s="15">
        <v>4020.8049999999998</v>
      </c>
      <c r="F6" s="15">
        <v>7993.0969999999998</v>
      </c>
      <c r="G6" s="15">
        <v>1627.991</v>
      </c>
      <c r="H6" s="15">
        <v>1505.09</v>
      </c>
      <c r="I6" s="15">
        <v>4035.232</v>
      </c>
      <c r="J6" s="15">
        <v>980.69899999999996</v>
      </c>
      <c r="K6" s="15">
        <v>4803.9229999999998</v>
      </c>
      <c r="L6" s="15">
        <v>21732.489000000001</v>
      </c>
      <c r="M6" s="15">
        <v>212747.91800000001</v>
      </c>
      <c r="N6" s="55"/>
      <c r="P6" s="52"/>
      <c r="Q6" s="52"/>
      <c r="R6" s="52"/>
    </row>
    <row r="7" spans="1:18" ht="27.75" customHeight="1" x14ac:dyDescent="0.25">
      <c r="A7" s="62">
        <v>2019</v>
      </c>
      <c r="B7" s="15">
        <v>4092.4569999999999</v>
      </c>
      <c r="C7" s="15">
        <v>9075.3410000000003</v>
      </c>
      <c r="D7" s="15">
        <v>1679.098</v>
      </c>
      <c r="E7" s="15">
        <v>4131.866</v>
      </c>
      <c r="F7" s="15">
        <v>8146.192</v>
      </c>
      <c r="G7" s="15">
        <v>1854.579</v>
      </c>
      <c r="H7" s="15">
        <v>1631.894</v>
      </c>
      <c r="I7" s="15">
        <v>4639.6090000000004</v>
      </c>
      <c r="J7" s="15">
        <v>825.64200000000005</v>
      </c>
      <c r="K7" s="15">
        <v>4360.875</v>
      </c>
      <c r="L7" s="15">
        <v>22947.946</v>
      </c>
      <c r="M7" s="15">
        <v>211266.31099999999</v>
      </c>
      <c r="N7" s="55"/>
      <c r="P7" s="52"/>
      <c r="Q7" s="52"/>
      <c r="R7" s="52"/>
    </row>
    <row r="8" spans="1:18" ht="27.75" customHeight="1" x14ac:dyDescent="0.25">
      <c r="A8" s="62">
        <v>2020</v>
      </c>
      <c r="B8" s="15">
        <v>3519.4580000000001</v>
      </c>
      <c r="C8" s="15">
        <v>8652.3230000000003</v>
      </c>
      <c r="D8" s="15">
        <v>1763.5419999999999</v>
      </c>
      <c r="E8" s="15">
        <v>4550.652</v>
      </c>
      <c r="F8" s="15">
        <v>7034.0479999999998</v>
      </c>
      <c r="G8" s="15">
        <v>1636.8219999999999</v>
      </c>
      <c r="H8" s="15">
        <v>907.39700000000005</v>
      </c>
      <c r="I8" s="15">
        <v>3942.5160000000001</v>
      </c>
      <c r="J8" s="15">
        <v>518.81200000000001</v>
      </c>
      <c r="K8" s="15">
        <v>3993.6260000000002</v>
      </c>
      <c r="L8" s="15">
        <v>23670.584999999999</v>
      </c>
      <c r="M8" s="15">
        <v>201318.533</v>
      </c>
      <c r="N8" s="55"/>
      <c r="P8" s="52"/>
      <c r="Q8" s="52"/>
      <c r="R8" s="52"/>
    </row>
    <row r="9" spans="1:18" ht="27.75" customHeight="1" x14ac:dyDescent="0.25">
      <c r="A9" s="62">
        <v>2021</v>
      </c>
      <c r="B9" s="15">
        <v>3562.4780000000001</v>
      </c>
      <c r="C9" s="15">
        <v>9150.49</v>
      </c>
      <c r="D9" s="15">
        <v>1989.444</v>
      </c>
      <c r="E9" s="15">
        <v>4397.2290000000003</v>
      </c>
      <c r="F9" s="15">
        <v>7176.3119999999999</v>
      </c>
      <c r="G9" s="15">
        <v>1664.6030000000001</v>
      </c>
      <c r="H9" s="15">
        <v>1045.6020000000001</v>
      </c>
      <c r="I9" s="15">
        <v>4228.7690000000002</v>
      </c>
      <c r="J9" s="15">
        <v>614.99099999999999</v>
      </c>
      <c r="K9" s="15">
        <v>4373.518</v>
      </c>
      <c r="L9" s="15">
        <v>23800.298999999999</v>
      </c>
      <c r="M9" s="15">
        <v>222021.182</v>
      </c>
      <c r="N9" s="55"/>
      <c r="P9" s="52"/>
      <c r="Q9" s="52"/>
      <c r="R9" s="52"/>
    </row>
    <row r="10" spans="1:18" ht="27.75" customHeight="1" x14ac:dyDescent="0.25">
      <c r="A10" s="62">
        <v>2022</v>
      </c>
      <c r="B10" s="15">
        <v>4163.2870000000003</v>
      </c>
      <c r="C10" s="15">
        <v>8734.1489999999994</v>
      </c>
      <c r="D10" s="15">
        <v>1986.221</v>
      </c>
      <c r="E10" s="15">
        <v>4765.5110000000004</v>
      </c>
      <c r="F10" s="15">
        <v>8449.84</v>
      </c>
      <c r="G10" s="15">
        <v>1901.75</v>
      </c>
      <c r="H10" s="15">
        <v>2198.8049999999998</v>
      </c>
      <c r="I10" s="15">
        <v>5357.8140000000003</v>
      </c>
      <c r="J10" s="15">
        <v>594.35400000000004</v>
      </c>
      <c r="K10" s="15">
        <v>4170.4629999999997</v>
      </c>
      <c r="L10" s="15">
        <v>26040.666000000001</v>
      </c>
      <c r="M10" s="15">
        <v>270461.62900000002</v>
      </c>
      <c r="N10" s="55"/>
      <c r="P10" s="52"/>
      <c r="Q10" s="52"/>
      <c r="R10" s="52"/>
    </row>
    <row r="11" spans="1:18" ht="44.1" customHeight="1" x14ac:dyDescent="0.25">
      <c r="A11" s="59" t="s">
        <v>64</v>
      </c>
      <c r="B11" s="60">
        <v>116.8649181833544</v>
      </c>
      <c r="C11" s="60">
        <v>95.450068794130146</v>
      </c>
      <c r="D11" s="60">
        <v>99.837994937278964</v>
      </c>
      <c r="E11" s="60">
        <v>108.37532000266532</v>
      </c>
      <c r="F11" s="60">
        <v>117.74627413077916</v>
      </c>
      <c r="G11" s="60">
        <v>114.2464599667308</v>
      </c>
      <c r="H11" s="60">
        <v>210.29081811243668</v>
      </c>
      <c r="I11" s="60">
        <v>126.69914105026783</v>
      </c>
      <c r="J11" s="60">
        <v>96.644341136699566</v>
      </c>
      <c r="K11" s="60">
        <v>95.357170131688036</v>
      </c>
      <c r="L11" s="60">
        <v>109.4131884645651</v>
      </c>
      <c r="M11" s="60">
        <v>121.81793942525718</v>
      </c>
      <c r="N11" s="22"/>
      <c r="P11" s="52"/>
      <c r="Q11" s="52"/>
      <c r="R11" s="52"/>
    </row>
    <row r="12" spans="1:18" ht="43.5" customHeight="1" x14ac:dyDescent="0.25">
      <c r="A12" s="61" t="s">
        <v>65</v>
      </c>
      <c r="B12" s="60">
        <v>101.73074512450589</v>
      </c>
      <c r="C12" s="60">
        <v>96.240449807891508</v>
      </c>
      <c r="D12" s="60">
        <v>118.29095145131494</v>
      </c>
      <c r="E12" s="60">
        <v>115.33556509335008</v>
      </c>
      <c r="F12" s="60">
        <v>103.7274839581488</v>
      </c>
      <c r="G12" s="60">
        <v>102.54348830651054</v>
      </c>
      <c r="H12" s="60">
        <v>134.73944998878605</v>
      </c>
      <c r="I12" s="60">
        <v>115.4798604796223</v>
      </c>
      <c r="J12" s="60">
        <v>71.986890201806602</v>
      </c>
      <c r="K12" s="60">
        <v>95.633628572247545</v>
      </c>
      <c r="L12" s="60">
        <v>113.47711032612679</v>
      </c>
      <c r="M12" s="60">
        <v>128.01928888700101</v>
      </c>
      <c r="N12" s="22"/>
      <c r="P12" s="52"/>
      <c r="Q12" s="52"/>
      <c r="R12" s="52"/>
    </row>
    <row r="13" spans="1:18" x14ac:dyDescent="0.25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P13" s="52"/>
      <c r="Q13" s="52"/>
      <c r="R13" s="52"/>
    </row>
    <row r="14" spans="1:18" x14ac:dyDescent="0.25">
      <c r="P14" s="52"/>
      <c r="Q14" s="52"/>
      <c r="R14" s="52"/>
    </row>
    <row r="15" spans="1:18" x14ac:dyDescent="0.25">
      <c r="P15" s="52"/>
      <c r="Q15" s="52"/>
      <c r="R15" s="52"/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Normal="100" workbookViewId="0"/>
  </sheetViews>
  <sheetFormatPr defaultRowHeight="15" x14ac:dyDescent="0.25"/>
  <cols>
    <col min="1" max="1" width="20.5703125" customWidth="1"/>
    <col min="2" max="2" width="15.42578125" customWidth="1"/>
    <col min="3" max="3" width="15.5703125" customWidth="1"/>
    <col min="4" max="4" width="16.140625" customWidth="1"/>
    <col min="5" max="5" width="16.85546875" customWidth="1"/>
    <col min="6" max="6" width="16.42578125" customWidth="1"/>
    <col min="7" max="7" width="15.5703125" customWidth="1"/>
    <col min="8" max="8" width="18.140625" customWidth="1"/>
  </cols>
  <sheetData>
    <row r="1" spans="1:10" ht="15.75" x14ac:dyDescent="0.25">
      <c r="A1" s="30" t="s">
        <v>233</v>
      </c>
    </row>
    <row r="2" spans="1:10" x14ac:dyDescent="0.25">
      <c r="A2" s="2"/>
      <c r="B2" s="2"/>
      <c r="C2" s="2"/>
      <c r="D2" s="2"/>
      <c r="E2" s="2"/>
      <c r="F2" s="2"/>
      <c r="G2" s="2"/>
      <c r="H2" s="3" t="s">
        <v>0</v>
      </c>
    </row>
    <row r="3" spans="1:10" x14ac:dyDescent="0.25">
      <c r="A3" s="170" t="s">
        <v>1</v>
      </c>
      <c r="B3" s="163" t="s">
        <v>49</v>
      </c>
      <c r="C3" s="8" t="s">
        <v>48</v>
      </c>
      <c r="D3" s="170" t="s">
        <v>47</v>
      </c>
      <c r="E3" s="171" t="s">
        <v>46</v>
      </c>
      <c r="F3" s="172"/>
      <c r="G3" s="173"/>
      <c r="H3" s="167" t="s">
        <v>45</v>
      </c>
    </row>
    <row r="4" spans="1:10" ht="36" x14ac:dyDescent="0.25">
      <c r="A4" s="164"/>
      <c r="B4" s="164"/>
      <c r="C4" s="47" t="s">
        <v>44</v>
      </c>
      <c r="D4" s="164"/>
      <c r="E4" s="9" t="s">
        <v>43</v>
      </c>
      <c r="F4" s="9" t="s">
        <v>42</v>
      </c>
      <c r="G4" s="9" t="s">
        <v>41</v>
      </c>
      <c r="H4" s="166"/>
    </row>
    <row r="5" spans="1:10" ht="36" customHeight="1" x14ac:dyDescent="0.25">
      <c r="A5" s="43" t="s">
        <v>29</v>
      </c>
      <c r="B5" s="32">
        <v>28389.11</v>
      </c>
      <c r="C5" s="34">
        <v>13014.148999999999</v>
      </c>
      <c r="D5" s="46">
        <v>27883.633999999998</v>
      </c>
      <c r="E5" s="42">
        <v>7938.3239999999996</v>
      </c>
      <c r="F5" s="42">
        <v>11157.383</v>
      </c>
      <c r="G5" s="32">
        <v>8787.9269999999997</v>
      </c>
      <c r="H5" s="45">
        <v>505.476</v>
      </c>
      <c r="J5" s="4"/>
    </row>
    <row r="6" spans="1:10" ht="36" customHeight="1" x14ac:dyDescent="0.25">
      <c r="A6" s="31" t="s">
        <v>30</v>
      </c>
      <c r="B6" s="42">
        <v>18921.625</v>
      </c>
      <c r="C6" s="34">
        <v>5847.3090000000002</v>
      </c>
      <c r="D6" s="42">
        <v>19127.614000000001</v>
      </c>
      <c r="E6" s="42">
        <v>7695.7240000000002</v>
      </c>
      <c r="F6" s="42">
        <v>8871.0380000000005</v>
      </c>
      <c r="G6" s="34">
        <v>2560.8519999999999</v>
      </c>
      <c r="H6" s="44">
        <v>-205.989</v>
      </c>
      <c r="J6" s="10"/>
    </row>
    <row r="7" spans="1:10" ht="36" customHeight="1" x14ac:dyDescent="0.25">
      <c r="A7" s="43" t="s">
        <v>31</v>
      </c>
      <c r="B7" s="34">
        <v>21215.355</v>
      </c>
      <c r="C7" s="34">
        <v>19969.728999999999</v>
      </c>
      <c r="D7" s="42">
        <v>18674.873</v>
      </c>
      <c r="E7" s="42">
        <v>12411.102999999999</v>
      </c>
      <c r="F7" s="42">
        <v>2272.759</v>
      </c>
      <c r="G7" s="34">
        <v>3991.011</v>
      </c>
      <c r="H7" s="41">
        <v>2540.482</v>
      </c>
    </row>
    <row r="8" spans="1:10" ht="36" customHeight="1" x14ac:dyDescent="0.25">
      <c r="A8" s="43" t="s">
        <v>32</v>
      </c>
      <c r="B8" s="34">
        <v>42690.680999999997</v>
      </c>
      <c r="C8" s="34">
        <v>40395.900999999998</v>
      </c>
      <c r="D8" s="42">
        <v>39852.703000000001</v>
      </c>
      <c r="E8" s="42">
        <v>20438.411</v>
      </c>
      <c r="F8" s="42">
        <v>7476.0460000000003</v>
      </c>
      <c r="G8" s="34">
        <v>11938.245999999999</v>
      </c>
      <c r="H8" s="41">
        <v>2837.9780000000001</v>
      </c>
    </row>
    <row r="9" spans="1:10" ht="36" customHeight="1" x14ac:dyDescent="0.25">
      <c r="A9" s="43" t="s">
        <v>33</v>
      </c>
      <c r="B9" s="34">
        <v>68239.413</v>
      </c>
      <c r="C9" s="34">
        <v>57586.482000000004</v>
      </c>
      <c r="D9" s="42">
        <v>65747.417000000001</v>
      </c>
      <c r="E9" s="42">
        <v>47035.069000000003</v>
      </c>
      <c r="F9" s="42">
        <v>9164.5439999999999</v>
      </c>
      <c r="G9" s="34">
        <v>9547.8040000000001</v>
      </c>
      <c r="H9" s="41">
        <v>2491.9960000000001</v>
      </c>
    </row>
    <row r="10" spans="1:10" ht="36" customHeight="1" x14ac:dyDescent="0.25">
      <c r="A10" s="31" t="s">
        <v>34</v>
      </c>
      <c r="B10" s="42">
        <v>36460.798999999999</v>
      </c>
      <c r="C10" s="34">
        <v>34904.334999999999</v>
      </c>
      <c r="D10" s="42">
        <v>31961.457999999999</v>
      </c>
      <c r="E10" s="42">
        <v>22798.814999999999</v>
      </c>
      <c r="F10" s="42">
        <v>6136.5630000000001</v>
      </c>
      <c r="G10" s="34">
        <v>3026.08</v>
      </c>
      <c r="H10" s="41">
        <v>4499.3410000000003</v>
      </c>
    </row>
    <row r="11" spans="1:10" ht="36" customHeight="1" x14ac:dyDescent="0.25">
      <c r="A11" s="43" t="s">
        <v>36</v>
      </c>
      <c r="B11" s="34">
        <v>102896.54</v>
      </c>
      <c r="C11" s="34">
        <v>96843.398000000001</v>
      </c>
      <c r="D11" s="42">
        <v>94212.754000000001</v>
      </c>
      <c r="E11" s="42">
        <v>63461.074000000001</v>
      </c>
      <c r="F11" s="42">
        <v>11528.26</v>
      </c>
      <c r="G11" s="34">
        <v>19223.419999999998</v>
      </c>
      <c r="H11" s="41">
        <v>8683.7860000000001</v>
      </c>
    </row>
    <row r="12" spans="1:10" ht="36" customHeight="1" x14ac:dyDescent="0.25">
      <c r="A12" s="43" t="s">
        <v>37</v>
      </c>
      <c r="B12" s="34">
        <v>1421.048</v>
      </c>
      <c r="C12" s="34">
        <v>681.98400000000004</v>
      </c>
      <c r="D12" s="42">
        <v>1279.7049999999999</v>
      </c>
      <c r="E12" s="42">
        <v>532.91200000000003</v>
      </c>
      <c r="F12" s="42">
        <v>604.98900000000003</v>
      </c>
      <c r="G12" s="34">
        <v>141.804</v>
      </c>
      <c r="H12" s="41">
        <v>141.34299999999999</v>
      </c>
    </row>
    <row r="13" spans="1:10" ht="36" customHeight="1" x14ac:dyDescent="0.25">
      <c r="A13" s="43" t="s">
        <v>38</v>
      </c>
      <c r="B13" s="34">
        <v>3851.431</v>
      </c>
      <c r="C13" s="34">
        <v>1290.028</v>
      </c>
      <c r="D13" s="42">
        <v>3830.4409999999998</v>
      </c>
      <c r="E13" s="42">
        <v>1380.069</v>
      </c>
      <c r="F13" s="42">
        <v>1846.5709999999999</v>
      </c>
      <c r="G13" s="34">
        <v>603.80100000000004</v>
      </c>
      <c r="H13" s="41">
        <v>20.99</v>
      </c>
    </row>
    <row r="14" spans="1:10" ht="36" customHeight="1" x14ac:dyDescent="0.25">
      <c r="A14" s="40" t="s">
        <v>40</v>
      </c>
      <c r="B14" s="38">
        <v>324086.00199999998</v>
      </c>
      <c r="C14" s="38">
        <v>270533.315</v>
      </c>
      <c r="D14" s="38">
        <v>302570.59899999999</v>
      </c>
      <c r="E14" s="38">
        <v>183691.50099999999</v>
      </c>
      <c r="F14" s="38">
        <v>59058.152999999998</v>
      </c>
      <c r="G14" s="38">
        <v>59820.945</v>
      </c>
      <c r="H14" s="39">
        <v>21515.402999999998</v>
      </c>
    </row>
    <row r="17" spans="2:8" x14ac:dyDescent="0.25">
      <c r="B17" s="20"/>
      <c r="C17" s="20"/>
      <c r="D17" s="20"/>
      <c r="E17" s="20"/>
      <c r="F17" s="20"/>
      <c r="G17" s="20"/>
      <c r="H17" s="20"/>
    </row>
    <row r="18" spans="2:8" x14ac:dyDescent="0.25">
      <c r="B18" s="20"/>
      <c r="C18" s="20"/>
      <c r="D18" s="20"/>
      <c r="E18" s="20"/>
      <c r="F18" s="20"/>
      <c r="G18" s="20"/>
      <c r="H18" s="20"/>
    </row>
    <row r="19" spans="2:8" x14ac:dyDescent="0.25">
      <c r="B19" s="20"/>
      <c r="C19" s="20"/>
      <c r="D19" s="20"/>
      <c r="E19" s="20"/>
      <c r="F19" s="20"/>
      <c r="G19" s="20"/>
      <c r="H19" s="20"/>
    </row>
    <row r="20" spans="2:8" x14ac:dyDescent="0.25">
      <c r="B20" s="20"/>
      <c r="C20" s="20"/>
      <c r="D20" s="20"/>
      <c r="E20" s="20"/>
      <c r="F20" s="20"/>
      <c r="G20" s="20"/>
      <c r="H20" s="20"/>
    </row>
    <row r="21" spans="2:8" x14ac:dyDescent="0.25">
      <c r="B21" s="20"/>
      <c r="C21" s="20"/>
      <c r="D21" s="20"/>
      <c r="E21" s="20"/>
      <c r="F21" s="20"/>
      <c r="G21" s="20"/>
      <c r="H21" s="20"/>
    </row>
    <row r="22" spans="2:8" x14ac:dyDescent="0.25">
      <c r="B22" s="20"/>
      <c r="C22" s="20"/>
      <c r="D22" s="20"/>
      <c r="E22" s="20"/>
      <c r="F22" s="20"/>
      <c r="G22" s="20"/>
      <c r="H22" s="20"/>
    </row>
    <row r="23" spans="2:8" x14ac:dyDescent="0.25">
      <c r="B23" s="20"/>
      <c r="C23" s="20"/>
      <c r="D23" s="20"/>
      <c r="E23" s="20"/>
      <c r="F23" s="20"/>
      <c r="G23" s="20"/>
      <c r="H23" s="20"/>
    </row>
    <row r="24" spans="2:8" x14ac:dyDescent="0.25">
      <c r="B24" s="20"/>
      <c r="C24" s="20"/>
      <c r="D24" s="20"/>
      <c r="E24" s="20"/>
      <c r="F24" s="20"/>
      <c r="G24" s="20"/>
      <c r="H24" s="20"/>
    </row>
    <row r="25" spans="2:8" x14ac:dyDescent="0.25">
      <c r="B25" s="20"/>
      <c r="C25" s="20"/>
      <c r="D25" s="20"/>
      <c r="E25" s="20"/>
      <c r="F25" s="20"/>
      <c r="G25" s="20"/>
      <c r="H25" s="20"/>
    </row>
    <row r="26" spans="2:8" x14ac:dyDescent="0.25">
      <c r="B26" s="20"/>
      <c r="C26" s="20"/>
      <c r="D26" s="20"/>
      <c r="E26" s="20"/>
      <c r="F26" s="20"/>
      <c r="G26" s="20"/>
      <c r="H26" s="20"/>
    </row>
  </sheetData>
  <mergeCells count="5">
    <mergeCell ref="A3:A4"/>
    <mergeCell ref="B3:B4"/>
    <mergeCell ref="D3:D4"/>
    <mergeCell ref="E3:G3"/>
    <mergeCell ref="H3:H4"/>
  </mergeCells>
  <pageMargins left="0.7" right="0.7" top="0.78740157499999996" bottom="0.78740157499999996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/>
  </sheetViews>
  <sheetFormatPr defaultRowHeight="15" x14ac:dyDescent="0.25"/>
  <cols>
    <col min="1" max="1" width="17.28515625" customWidth="1"/>
    <col min="2" max="8" width="16" customWidth="1"/>
  </cols>
  <sheetData>
    <row r="1" spans="1:10" ht="15.75" x14ac:dyDescent="0.25">
      <c r="A1" s="30" t="s">
        <v>232</v>
      </c>
    </row>
    <row r="2" spans="1:10" x14ac:dyDescent="0.25">
      <c r="H2" s="63" t="s">
        <v>0</v>
      </c>
    </row>
    <row r="3" spans="1:10" x14ac:dyDescent="0.25">
      <c r="A3" s="170" t="s">
        <v>66</v>
      </c>
      <c r="B3" s="174" t="s">
        <v>49</v>
      </c>
      <c r="C3" s="64" t="s">
        <v>48</v>
      </c>
      <c r="D3" s="174" t="s">
        <v>47</v>
      </c>
      <c r="E3" s="176" t="s">
        <v>46</v>
      </c>
      <c r="F3" s="177"/>
      <c r="G3" s="177"/>
      <c r="H3" s="176" t="s">
        <v>45</v>
      </c>
      <c r="J3" s="10"/>
    </row>
    <row r="4" spans="1:10" ht="48" x14ac:dyDescent="0.25">
      <c r="A4" s="164"/>
      <c r="B4" s="175"/>
      <c r="C4" s="65" t="s">
        <v>44</v>
      </c>
      <c r="D4" s="175"/>
      <c r="E4" s="66" t="s">
        <v>43</v>
      </c>
      <c r="F4" s="65" t="s">
        <v>42</v>
      </c>
      <c r="G4" s="65" t="s">
        <v>41</v>
      </c>
      <c r="H4" s="178"/>
      <c r="J4" s="4"/>
    </row>
    <row r="5" spans="1:10" ht="24" customHeight="1" x14ac:dyDescent="0.25">
      <c r="A5" s="67" t="s">
        <v>52</v>
      </c>
      <c r="B5" s="32">
        <v>3795.9969999999998</v>
      </c>
      <c r="C5" s="32">
        <v>2040.202</v>
      </c>
      <c r="D5" s="32">
        <v>3822.1840000000002</v>
      </c>
      <c r="E5" s="32">
        <v>1502.6110000000001</v>
      </c>
      <c r="F5" s="32">
        <v>1420.675</v>
      </c>
      <c r="G5" s="32">
        <v>898.89800000000002</v>
      </c>
      <c r="H5" s="68">
        <v>-26.187000000000001</v>
      </c>
      <c r="J5" s="10"/>
    </row>
    <row r="6" spans="1:10" ht="24" customHeight="1" x14ac:dyDescent="0.25">
      <c r="A6" s="31" t="s">
        <v>67</v>
      </c>
      <c r="B6" s="34">
        <v>8351.86</v>
      </c>
      <c r="C6" s="34">
        <v>1463.412</v>
      </c>
      <c r="D6" s="34">
        <v>8172.1049999999996</v>
      </c>
      <c r="E6" s="34">
        <v>2660.3539999999998</v>
      </c>
      <c r="F6" s="34">
        <v>4254.2089999999998</v>
      </c>
      <c r="G6" s="34">
        <v>1257.5419999999999</v>
      </c>
      <c r="H6" s="69">
        <v>179.755</v>
      </c>
    </row>
    <row r="7" spans="1:10" ht="24" customHeight="1" x14ac:dyDescent="0.25">
      <c r="A7" s="31" t="s">
        <v>54</v>
      </c>
      <c r="B7" s="34">
        <v>1953.6420000000001</v>
      </c>
      <c r="C7" s="34">
        <v>255.56800000000001</v>
      </c>
      <c r="D7" s="34">
        <v>2250.75</v>
      </c>
      <c r="E7" s="34">
        <v>792.76800000000003</v>
      </c>
      <c r="F7" s="34">
        <v>1285.5160000000001</v>
      </c>
      <c r="G7" s="34">
        <v>172.46600000000001</v>
      </c>
      <c r="H7" s="44">
        <v>-297.108</v>
      </c>
    </row>
    <row r="8" spans="1:10" ht="24" customHeight="1" x14ac:dyDescent="0.25">
      <c r="A8" s="31" t="s">
        <v>55</v>
      </c>
      <c r="B8" s="34">
        <v>4567.0870000000004</v>
      </c>
      <c r="C8" s="34">
        <v>185.69499999999999</v>
      </c>
      <c r="D8" s="34">
        <v>4560.6170000000002</v>
      </c>
      <c r="E8" s="34">
        <v>1186.7909999999999</v>
      </c>
      <c r="F8" s="34">
        <v>3013.665</v>
      </c>
      <c r="G8" s="34">
        <v>360.161</v>
      </c>
      <c r="H8" s="69">
        <v>6.47</v>
      </c>
    </row>
    <row r="9" spans="1:10" ht="24" customHeight="1" x14ac:dyDescent="0.25">
      <c r="A9" s="31" t="s">
        <v>56</v>
      </c>
      <c r="B9" s="34">
        <v>8209.8799999999992</v>
      </c>
      <c r="C9" s="34">
        <v>2499.7919999999999</v>
      </c>
      <c r="D9" s="34">
        <v>8305.3490000000002</v>
      </c>
      <c r="E9" s="34">
        <v>2366.7849999999999</v>
      </c>
      <c r="F9" s="34">
        <v>4355.8869999999997</v>
      </c>
      <c r="G9" s="34">
        <v>1582.6769999999999</v>
      </c>
      <c r="H9" s="44">
        <v>-95.468999999999994</v>
      </c>
    </row>
    <row r="10" spans="1:10" ht="24" customHeight="1" x14ac:dyDescent="0.25">
      <c r="A10" s="31" t="s">
        <v>57</v>
      </c>
      <c r="B10" s="34">
        <v>1813.7840000000001</v>
      </c>
      <c r="C10" s="34">
        <v>413.09899999999999</v>
      </c>
      <c r="D10" s="34">
        <v>1900.829</v>
      </c>
      <c r="E10" s="34">
        <v>485.49200000000002</v>
      </c>
      <c r="F10" s="34">
        <v>1328.2550000000001</v>
      </c>
      <c r="G10" s="34">
        <v>87.081999999999994</v>
      </c>
      <c r="H10" s="44">
        <v>-87.045000000000002</v>
      </c>
    </row>
    <row r="11" spans="1:10" ht="24" customHeight="1" x14ac:dyDescent="0.25">
      <c r="A11" s="31" t="s">
        <v>58</v>
      </c>
      <c r="B11" s="34">
        <v>2117.2199999999998</v>
      </c>
      <c r="C11" s="34">
        <v>854.87800000000004</v>
      </c>
      <c r="D11" s="34">
        <v>2140.9270000000001</v>
      </c>
      <c r="E11" s="34">
        <v>1330.6289999999999</v>
      </c>
      <c r="F11" s="34">
        <v>640.38400000000001</v>
      </c>
      <c r="G11" s="34">
        <v>169.91399999999999</v>
      </c>
      <c r="H11" s="44">
        <v>-23.707000000000001</v>
      </c>
    </row>
    <row r="12" spans="1:10" ht="24" customHeight="1" x14ac:dyDescent="0.25">
      <c r="A12" s="31" t="s">
        <v>59</v>
      </c>
      <c r="B12" s="34">
        <v>5139.8180000000002</v>
      </c>
      <c r="C12" s="34">
        <v>1477.8430000000001</v>
      </c>
      <c r="D12" s="34">
        <v>5157.1270000000004</v>
      </c>
      <c r="E12" s="34">
        <v>2446.462</v>
      </c>
      <c r="F12" s="34">
        <v>2109.4110000000001</v>
      </c>
      <c r="G12" s="34">
        <v>601.25400000000002</v>
      </c>
      <c r="H12" s="44">
        <v>-17.309000000000001</v>
      </c>
    </row>
    <row r="13" spans="1:10" ht="24" customHeight="1" x14ac:dyDescent="0.25">
      <c r="A13" s="31" t="s">
        <v>60</v>
      </c>
      <c r="B13" s="34">
        <v>575.10199999999998</v>
      </c>
      <c r="C13" s="34">
        <v>296.52499999999998</v>
      </c>
      <c r="D13" s="34">
        <v>591.59699999999998</v>
      </c>
      <c r="E13" s="34">
        <v>287.90800000000002</v>
      </c>
      <c r="F13" s="34">
        <v>192.654</v>
      </c>
      <c r="G13" s="34">
        <v>111.035</v>
      </c>
      <c r="H13" s="44">
        <v>-16.495000000000001</v>
      </c>
    </row>
    <row r="14" spans="1:10" ht="24" customHeight="1" x14ac:dyDescent="0.25">
      <c r="A14" s="31" t="s">
        <v>61</v>
      </c>
      <c r="B14" s="34">
        <v>4222.7640000000001</v>
      </c>
      <c r="C14" s="34">
        <v>2757.39</v>
      </c>
      <c r="D14" s="34">
        <v>4227.42</v>
      </c>
      <c r="E14" s="34">
        <v>2343.136</v>
      </c>
      <c r="F14" s="34">
        <v>1608.3710000000001</v>
      </c>
      <c r="G14" s="34">
        <v>275.91300000000001</v>
      </c>
      <c r="H14" s="44">
        <v>-4.6559999999999997</v>
      </c>
    </row>
    <row r="15" spans="1:10" ht="24" customHeight="1" x14ac:dyDescent="0.25">
      <c r="A15" s="31" t="s">
        <v>62</v>
      </c>
      <c r="B15" s="34">
        <v>26931.582999999999</v>
      </c>
      <c r="C15" s="34">
        <v>19485.359</v>
      </c>
      <c r="D15" s="34">
        <v>27922.620999999999</v>
      </c>
      <c r="E15" s="34">
        <v>16473.207999999999</v>
      </c>
      <c r="F15" s="34">
        <v>4642.4319999999998</v>
      </c>
      <c r="G15" s="34">
        <v>6806.9809999999998</v>
      </c>
      <c r="H15" s="44">
        <v>-991.03800000000001</v>
      </c>
    </row>
    <row r="16" spans="1:10" ht="24" customHeight="1" x14ac:dyDescent="0.25">
      <c r="A16" s="31" t="s">
        <v>63</v>
      </c>
      <c r="B16" s="34">
        <v>256407.26500000001</v>
      </c>
      <c r="C16" s="34">
        <v>225502.959</v>
      </c>
      <c r="D16" s="34">
        <v>233519.073</v>
      </c>
      <c r="E16" s="34">
        <v>151815.35699999999</v>
      </c>
      <c r="F16" s="34">
        <v>34206.694000000003</v>
      </c>
      <c r="G16" s="34">
        <v>47497.021999999997</v>
      </c>
      <c r="H16" s="69">
        <v>22888.191999999999</v>
      </c>
    </row>
    <row r="17" spans="1:8" ht="24" customHeight="1" x14ac:dyDescent="0.25">
      <c r="A17" s="37" t="s">
        <v>40</v>
      </c>
      <c r="B17" s="38">
        <v>324086.00199999998</v>
      </c>
      <c r="C17" s="38">
        <v>257232.72200000001</v>
      </c>
      <c r="D17" s="38">
        <v>302570.59899999999</v>
      </c>
      <c r="E17" s="38">
        <v>183691.50099999999</v>
      </c>
      <c r="F17" s="38">
        <v>59058.152999999998</v>
      </c>
      <c r="G17" s="38">
        <v>59820.945</v>
      </c>
      <c r="H17" s="39">
        <v>21515.402999999998</v>
      </c>
    </row>
    <row r="20" spans="1:8" x14ac:dyDescent="0.25">
      <c r="B20" s="20"/>
      <c r="C20" s="20"/>
      <c r="D20" s="20"/>
      <c r="E20" s="20"/>
      <c r="F20" s="20"/>
      <c r="G20" s="20"/>
      <c r="H20" s="20"/>
    </row>
    <row r="21" spans="1:8" x14ac:dyDescent="0.25">
      <c r="B21" s="20"/>
      <c r="C21" s="20"/>
      <c r="D21" s="20"/>
      <c r="E21" s="20"/>
      <c r="F21" s="20"/>
      <c r="G21" s="20"/>
      <c r="H21" s="20"/>
    </row>
    <row r="22" spans="1:8" x14ac:dyDescent="0.25">
      <c r="B22" s="20"/>
      <c r="C22" s="20"/>
      <c r="D22" s="20"/>
      <c r="E22" s="20"/>
      <c r="F22" s="20"/>
      <c r="G22" s="20"/>
      <c r="H22" s="20"/>
    </row>
    <row r="23" spans="1:8" x14ac:dyDescent="0.25">
      <c r="B23" s="20"/>
      <c r="C23" s="20"/>
      <c r="D23" s="20"/>
      <c r="E23" s="20"/>
      <c r="F23" s="20"/>
      <c r="G23" s="20"/>
      <c r="H23" s="20"/>
    </row>
    <row r="24" spans="1:8" x14ac:dyDescent="0.25">
      <c r="B24" s="20"/>
      <c r="C24" s="20"/>
      <c r="D24" s="20"/>
      <c r="E24" s="20"/>
      <c r="F24" s="20"/>
      <c r="G24" s="20"/>
      <c r="H24" s="20"/>
    </row>
    <row r="25" spans="1:8" x14ac:dyDescent="0.25">
      <c r="B25" s="20"/>
      <c r="C25" s="20"/>
      <c r="D25" s="20"/>
      <c r="E25" s="20"/>
      <c r="F25" s="20"/>
      <c r="G25" s="20"/>
      <c r="H25" s="20"/>
    </row>
    <row r="26" spans="1:8" x14ac:dyDescent="0.25">
      <c r="B26" s="20"/>
      <c r="C26" s="20"/>
      <c r="D26" s="20"/>
      <c r="E26" s="20"/>
      <c r="F26" s="20"/>
      <c r="G26" s="20"/>
      <c r="H26" s="20"/>
    </row>
    <row r="27" spans="1:8" x14ac:dyDescent="0.25">
      <c r="B27" s="20"/>
      <c r="C27" s="20"/>
      <c r="D27" s="20"/>
      <c r="E27" s="20"/>
      <c r="F27" s="20"/>
      <c r="G27" s="20"/>
      <c r="H27" s="20"/>
    </row>
    <row r="28" spans="1:8" x14ac:dyDescent="0.25">
      <c r="B28" s="20"/>
      <c r="C28" s="20"/>
      <c r="D28" s="20"/>
      <c r="E28" s="20"/>
      <c r="F28" s="20"/>
      <c r="G28" s="20"/>
      <c r="H28" s="20"/>
    </row>
    <row r="29" spans="1:8" x14ac:dyDescent="0.25">
      <c r="B29" s="20"/>
      <c r="C29" s="20"/>
      <c r="D29" s="20"/>
      <c r="E29" s="20"/>
      <c r="F29" s="20"/>
      <c r="G29" s="20"/>
      <c r="H29" s="20"/>
    </row>
    <row r="30" spans="1:8" x14ac:dyDescent="0.25">
      <c r="B30" s="20"/>
      <c r="C30" s="20"/>
      <c r="D30" s="20"/>
      <c r="E30" s="20"/>
      <c r="F30" s="20"/>
      <c r="G30" s="20"/>
      <c r="H30" s="20"/>
    </row>
    <row r="31" spans="1:8" x14ac:dyDescent="0.25">
      <c r="B31" s="20"/>
      <c r="C31" s="20"/>
      <c r="D31" s="20"/>
      <c r="E31" s="20"/>
      <c r="F31" s="20"/>
      <c r="G31" s="20"/>
      <c r="H31" s="20"/>
    </row>
    <row r="32" spans="1:8" x14ac:dyDescent="0.25">
      <c r="B32" s="20"/>
      <c r="C32" s="20"/>
      <c r="D32" s="20"/>
      <c r="E32" s="20"/>
      <c r="F32" s="20"/>
      <c r="G32" s="20"/>
      <c r="H32" s="20"/>
    </row>
  </sheetData>
  <mergeCells count="5">
    <mergeCell ref="A3:A4"/>
    <mergeCell ref="B3:B4"/>
    <mergeCell ref="D3:D4"/>
    <mergeCell ref="E3:G3"/>
    <mergeCell ref="H3:H4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/>
  </sheetViews>
  <sheetFormatPr defaultRowHeight="15" x14ac:dyDescent="0.25"/>
  <cols>
    <col min="1" max="1" width="25.85546875" style="77" customWidth="1"/>
    <col min="2" max="5" width="17.42578125" style="77" customWidth="1"/>
    <col min="6" max="6" width="12.85546875" style="77" customWidth="1"/>
    <col min="7" max="7" width="12.5703125" style="77" customWidth="1"/>
    <col min="8" max="8" width="11.5703125" style="77" customWidth="1"/>
    <col min="9" max="9" width="11.140625" bestFit="1" customWidth="1"/>
  </cols>
  <sheetData>
    <row r="1" spans="1:10" ht="15.75" x14ac:dyDescent="0.25">
      <c r="A1" s="70" t="s">
        <v>231</v>
      </c>
      <c r="B1" s="70"/>
      <c r="C1" s="70"/>
      <c r="D1" s="70"/>
      <c r="E1" s="70"/>
      <c r="F1" s="70"/>
      <c r="G1" s="71"/>
      <c r="H1" s="71"/>
    </row>
    <row r="2" spans="1:10" ht="10.5" customHeight="1" x14ac:dyDescent="0.25">
      <c r="A2" s="72"/>
      <c r="B2" s="72"/>
      <c r="C2" s="72"/>
      <c r="D2" s="72"/>
      <c r="E2" s="72"/>
      <c r="F2" s="72"/>
      <c r="G2" s="73"/>
      <c r="H2" s="73"/>
    </row>
    <row r="3" spans="1:10" ht="22.5" customHeight="1" x14ac:dyDescent="0.25">
      <c r="A3" s="170" t="s">
        <v>66</v>
      </c>
      <c r="B3" s="176" t="s">
        <v>68</v>
      </c>
      <c r="C3" s="177"/>
      <c r="D3" s="177"/>
      <c r="E3" s="177"/>
      <c r="F3" s="177"/>
      <c r="G3" s="171" t="s">
        <v>69</v>
      </c>
      <c r="H3" s="172"/>
    </row>
    <row r="4" spans="1:10" ht="22.5" customHeight="1" x14ac:dyDescent="0.25">
      <c r="A4" s="163"/>
      <c r="B4" s="174" t="s">
        <v>70</v>
      </c>
      <c r="C4" s="171" t="s">
        <v>71</v>
      </c>
      <c r="D4" s="172"/>
      <c r="E4" s="173"/>
      <c r="F4" s="176" t="s">
        <v>72</v>
      </c>
      <c r="G4" s="176" t="s">
        <v>73</v>
      </c>
      <c r="H4" s="176" t="s">
        <v>74</v>
      </c>
      <c r="J4" s="4"/>
    </row>
    <row r="5" spans="1:10" ht="22.5" customHeight="1" x14ac:dyDescent="0.25">
      <c r="A5" s="163"/>
      <c r="B5" s="178"/>
      <c r="C5" s="174" t="s">
        <v>70</v>
      </c>
      <c r="D5" s="172" t="s">
        <v>48</v>
      </c>
      <c r="E5" s="173"/>
      <c r="F5" s="178"/>
      <c r="G5" s="178"/>
      <c r="H5" s="178"/>
      <c r="J5" s="4"/>
    </row>
    <row r="6" spans="1:10" ht="22.5" customHeight="1" x14ac:dyDescent="0.25">
      <c r="A6" s="163"/>
      <c r="B6" s="165"/>
      <c r="C6" s="180"/>
      <c r="D6" s="74" t="s">
        <v>75</v>
      </c>
      <c r="E6" s="8" t="s">
        <v>76</v>
      </c>
      <c r="F6" s="165"/>
      <c r="G6" s="165"/>
      <c r="H6" s="165"/>
      <c r="J6" s="4"/>
    </row>
    <row r="7" spans="1:10" ht="22.5" customHeight="1" x14ac:dyDescent="0.25">
      <c r="A7" s="67" t="s">
        <v>52</v>
      </c>
      <c r="B7" s="32">
        <v>3344</v>
      </c>
      <c r="C7" s="32">
        <v>2532</v>
      </c>
      <c r="D7" s="75">
        <v>499</v>
      </c>
      <c r="E7" s="32">
        <v>2033</v>
      </c>
      <c r="F7" s="32">
        <v>812</v>
      </c>
      <c r="G7" s="32">
        <v>1026061</v>
      </c>
      <c r="H7" s="76">
        <v>33770</v>
      </c>
      <c r="I7" s="20"/>
      <c r="J7" s="4"/>
    </row>
    <row r="8" spans="1:10" ht="22.5" customHeight="1" x14ac:dyDescent="0.25">
      <c r="A8" s="31" t="s">
        <v>53</v>
      </c>
      <c r="B8" s="34">
        <v>8053</v>
      </c>
      <c r="C8" s="34">
        <v>6967</v>
      </c>
      <c r="D8" s="34">
        <v>3261</v>
      </c>
      <c r="E8" s="34">
        <v>3706</v>
      </c>
      <c r="F8" s="34">
        <v>1086</v>
      </c>
      <c r="G8" s="34">
        <v>2898365</v>
      </c>
      <c r="H8" s="69">
        <v>34668</v>
      </c>
      <c r="I8" s="20"/>
    </row>
    <row r="9" spans="1:10" ht="22.5" customHeight="1" x14ac:dyDescent="0.25">
      <c r="A9" s="31" t="s">
        <v>54</v>
      </c>
      <c r="B9" s="34">
        <v>1930</v>
      </c>
      <c r="C9" s="34">
        <v>1921</v>
      </c>
      <c r="D9" s="36" t="s">
        <v>35</v>
      </c>
      <c r="E9" s="34">
        <v>1921</v>
      </c>
      <c r="F9" s="36">
        <v>9</v>
      </c>
      <c r="G9" s="34">
        <v>935436</v>
      </c>
      <c r="H9" s="69">
        <v>40579</v>
      </c>
      <c r="I9" s="20"/>
    </row>
    <row r="10" spans="1:10" ht="22.5" customHeight="1" x14ac:dyDescent="0.25">
      <c r="A10" s="31" t="s">
        <v>55</v>
      </c>
      <c r="B10" s="34">
        <v>5499</v>
      </c>
      <c r="C10" s="34">
        <v>5490</v>
      </c>
      <c r="D10" s="34">
        <v>4830</v>
      </c>
      <c r="E10" s="36">
        <v>660</v>
      </c>
      <c r="F10" s="34">
        <v>9</v>
      </c>
      <c r="G10" s="34">
        <v>2088378</v>
      </c>
      <c r="H10" s="69">
        <v>31783</v>
      </c>
      <c r="I10" s="20"/>
    </row>
    <row r="11" spans="1:10" ht="22.5" customHeight="1" x14ac:dyDescent="0.25">
      <c r="A11" s="31" t="s">
        <v>56</v>
      </c>
      <c r="B11" s="34">
        <v>9175</v>
      </c>
      <c r="C11" s="34">
        <v>7413</v>
      </c>
      <c r="D11" s="34">
        <v>2999</v>
      </c>
      <c r="E11" s="34">
        <v>4414</v>
      </c>
      <c r="F11" s="34">
        <v>1762</v>
      </c>
      <c r="G11" s="34">
        <v>3027158</v>
      </c>
      <c r="H11" s="69">
        <v>34030</v>
      </c>
      <c r="I11" s="20"/>
    </row>
    <row r="12" spans="1:10" ht="22.5" customHeight="1" x14ac:dyDescent="0.25">
      <c r="A12" s="31" t="s">
        <v>57</v>
      </c>
      <c r="B12" s="34">
        <v>1629</v>
      </c>
      <c r="C12" s="34">
        <v>1614</v>
      </c>
      <c r="D12" s="34">
        <v>1332</v>
      </c>
      <c r="E12" s="34">
        <v>282</v>
      </c>
      <c r="F12" s="34">
        <v>15</v>
      </c>
      <c r="G12" s="34">
        <v>800042</v>
      </c>
      <c r="H12" s="69">
        <v>41307</v>
      </c>
      <c r="I12" s="20"/>
    </row>
    <row r="13" spans="1:10" ht="22.5" customHeight="1" x14ac:dyDescent="0.25">
      <c r="A13" s="31" t="s">
        <v>59</v>
      </c>
      <c r="B13" s="34">
        <v>7079</v>
      </c>
      <c r="C13" s="34">
        <v>4279</v>
      </c>
      <c r="D13" s="34">
        <v>2156</v>
      </c>
      <c r="E13" s="34">
        <v>2123</v>
      </c>
      <c r="F13" s="36">
        <v>2800</v>
      </c>
      <c r="G13" s="34">
        <v>1385363</v>
      </c>
      <c r="H13" s="69">
        <v>26980</v>
      </c>
      <c r="I13" s="20"/>
    </row>
    <row r="14" spans="1:10" ht="22.5" customHeight="1" x14ac:dyDescent="0.25">
      <c r="A14" s="31" t="s">
        <v>60</v>
      </c>
      <c r="B14" s="34">
        <v>878</v>
      </c>
      <c r="C14" s="34">
        <v>648</v>
      </c>
      <c r="D14" s="36" t="s">
        <v>35</v>
      </c>
      <c r="E14" s="34">
        <v>648</v>
      </c>
      <c r="F14" s="36">
        <v>230</v>
      </c>
      <c r="G14" s="34">
        <v>132382</v>
      </c>
      <c r="H14" s="69">
        <v>17024</v>
      </c>
      <c r="I14" s="20"/>
    </row>
    <row r="15" spans="1:10" ht="22.5" customHeight="1" x14ac:dyDescent="0.25">
      <c r="A15" s="31" t="s">
        <v>61</v>
      </c>
      <c r="B15" s="34">
        <v>1797</v>
      </c>
      <c r="C15" s="34">
        <v>1797</v>
      </c>
      <c r="D15" s="34">
        <v>944</v>
      </c>
      <c r="E15" s="34">
        <v>853</v>
      </c>
      <c r="F15" s="36" t="s">
        <v>35</v>
      </c>
      <c r="G15" s="34">
        <v>987552</v>
      </c>
      <c r="H15" s="69">
        <v>45796</v>
      </c>
      <c r="I15" s="20"/>
    </row>
    <row r="16" spans="1:10" ht="22.5" customHeight="1" x14ac:dyDescent="0.25">
      <c r="A16" s="31" t="s">
        <v>62</v>
      </c>
      <c r="B16" s="34">
        <v>4226</v>
      </c>
      <c r="C16" s="34">
        <v>4226</v>
      </c>
      <c r="D16" s="34">
        <v>3909</v>
      </c>
      <c r="E16" s="34">
        <v>317</v>
      </c>
      <c r="F16" s="36" t="s">
        <v>35</v>
      </c>
      <c r="G16" s="34">
        <v>3118933</v>
      </c>
      <c r="H16" s="69">
        <v>61503</v>
      </c>
      <c r="I16" s="20"/>
    </row>
    <row r="17" spans="1:9" ht="22.5" customHeight="1" x14ac:dyDescent="0.25">
      <c r="A17" s="31" t="s">
        <v>77</v>
      </c>
      <c r="B17" s="34">
        <v>3738</v>
      </c>
      <c r="C17" s="34">
        <v>3003</v>
      </c>
      <c r="D17" s="36" t="s">
        <v>35</v>
      </c>
      <c r="E17" s="36">
        <v>3003</v>
      </c>
      <c r="F17" s="36">
        <v>735</v>
      </c>
      <c r="G17" s="34">
        <v>1334743</v>
      </c>
      <c r="H17" s="69">
        <v>37039</v>
      </c>
      <c r="I17" s="20"/>
    </row>
    <row r="18" spans="1:9" ht="22.5" customHeight="1" x14ac:dyDescent="0.25">
      <c r="A18" s="31" t="s">
        <v>63</v>
      </c>
      <c r="B18" s="34">
        <v>61652</v>
      </c>
      <c r="C18" s="34">
        <v>44492</v>
      </c>
      <c r="D18" s="34">
        <v>1779</v>
      </c>
      <c r="E18" s="34">
        <v>42713</v>
      </c>
      <c r="F18" s="34">
        <v>17160</v>
      </c>
      <c r="G18" s="34">
        <v>20958417</v>
      </c>
      <c r="H18" s="69">
        <v>39255</v>
      </c>
      <c r="I18" s="20"/>
    </row>
    <row r="19" spans="1:9" ht="22.5" customHeight="1" x14ac:dyDescent="0.25">
      <c r="A19" s="37" t="s">
        <v>40</v>
      </c>
      <c r="B19" s="38">
        <v>109000</v>
      </c>
      <c r="C19" s="38">
        <v>84382</v>
      </c>
      <c r="D19" s="38">
        <v>21709</v>
      </c>
      <c r="E19" s="38">
        <v>62673</v>
      </c>
      <c r="F19" s="38">
        <v>24618</v>
      </c>
      <c r="G19" s="38">
        <v>38692830</v>
      </c>
      <c r="H19" s="39">
        <v>38212</v>
      </c>
      <c r="I19" s="20"/>
    </row>
    <row r="20" spans="1:9" ht="22.5" customHeight="1" x14ac:dyDescent="0.25">
      <c r="A20" s="179" t="s">
        <v>78</v>
      </c>
      <c r="B20" s="179"/>
      <c r="C20" s="179"/>
      <c r="D20" s="179"/>
      <c r="E20" s="179"/>
      <c r="F20" s="179"/>
      <c r="G20" s="179"/>
      <c r="H20" s="179"/>
    </row>
    <row r="23" spans="1:9" x14ac:dyDescent="0.25">
      <c r="A23"/>
      <c r="B23"/>
      <c r="C23"/>
      <c r="D23"/>
      <c r="E23"/>
      <c r="F23"/>
      <c r="G23"/>
      <c r="H23"/>
    </row>
    <row r="24" spans="1:9" x14ac:dyDescent="0.25">
      <c r="A24"/>
      <c r="B24"/>
      <c r="C24"/>
      <c r="D24"/>
      <c r="E24"/>
      <c r="F24"/>
      <c r="G24"/>
      <c r="H24"/>
    </row>
    <row r="25" spans="1:9" x14ac:dyDescent="0.25">
      <c r="A25"/>
      <c r="B25"/>
      <c r="C25"/>
      <c r="D25"/>
      <c r="E25"/>
      <c r="F25"/>
      <c r="G25"/>
      <c r="H25"/>
    </row>
    <row r="26" spans="1:9" x14ac:dyDescent="0.25">
      <c r="A26"/>
      <c r="B26"/>
      <c r="C26"/>
      <c r="D26"/>
      <c r="E26"/>
      <c r="F26"/>
      <c r="G26"/>
      <c r="H26"/>
    </row>
    <row r="27" spans="1:9" x14ac:dyDescent="0.25">
      <c r="A27"/>
      <c r="B27"/>
      <c r="C27"/>
      <c r="D27"/>
      <c r="E27"/>
      <c r="F27"/>
      <c r="G27"/>
      <c r="H27"/>
    </row>
    <row r="28" spans="1:9" x14ac:dyDescent="0.25">
      <c r="A28"/>
      <c r="B28"/>
      <c r="C28"/>
      <c r="D28"/>
      <c r="E28"/>
      <c r="F28"/>
      <c r="G28"/>
      <c r="H28"/>
    </row>
    <row r="29" spans="1:9" x14ac:dyDescent="0.25">
      <c r="A29"/>
      <c r="B29"/>
      <c r="C29"/>
      <c r="D29"/>
      <c r="E29"/>
      <c r="F29"/>
      <c r="G29"/>
      <c r="H29"/>
    </row>
    <row r="30" spans="1:9" x14ac:dyDescent="0.25">
      <c r="A30"/>
      <c r="B30"/>
      <c r="C30"/>
      <c r="D30"/>
      <c r="E30"/>
      <c r="F30"/>
      <c r="G30"/>
      <c r="H30"/>
    </row>
    <row r="31" spans="1:9" x14ac:dyDescent="0.25">
      <c r="A31"/>
      <c r="B31"/>
      <c r="C31"/>
      <c r="D31"/>
      <c r="E31"/>
      <c r="F31"/>
      <c r="G31"/>
      <c r="H31"/>
    </row>
    <row r="32" spans="1:9" x14ac:dyDescent="0.25">
      <c r="A32"/>
      <c r="B32"/>
      <c r="C32"/>
      <c r="D32"/>
      <c r="E32"/>
      <c r="F32"/>
      <c r="G32"/>
      <c r="H32"/>
    </row>
    <row r="33" spans="1:8" x14ac:dyDescent="0.25">
      <c r="A33"/>
      <c r="B33"/>
      <c r="C33"/>
      <c r="D33"/>
      <c r="E33"/>
      <c r="F33"/>
      <c r="G33"/>
      <c r="H33"/>
    </row>
    <row r="34" spans="1:8" x14ac:dyDescent="0.25">
      <c r="A34"/>
      <c r="B34"/>
      <c r="C34"/>
      <c r="D34"/>
      <c r="E34"/>
      <c r="F34"/>
      <c r="G34"/>
      <c r="H34"/>
    </row>
    <row r="35" spans="1:8" x14ac:dyDescent="0.25">
      <c r="A35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</sheetData>
  <mergeCells count="11">
    <mergeCell ref="A20:H20"/>
    <mergeCell ref="A3:A6"/>
    <mergeCell ref="B3:F3"/>
    <mergeCell ref="G3:H3"/>
    <mergeCell ref="B4:B6"/>
    <mergeCell ref="C4:E4"/>
    <mergeCell ref="F4:F6"/>
    <mergeCell ref="G4:G6"/>
    <mergeCell ref="H4:H6"/>
    <mergeCell ref="C5:C6"/>
    <mergeCell ref="D5:E5"/>
  </mergeCells>
  <pageMargins left="0.7" right="0.7" top="0.78740157499999996" bottom="0.78740157499999996" header="0.3" footer="0.3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workbookViewId="0"/>
  </sheetViews>
  <sheetFormatPr defaultColWidth="9.140625" defaultRowHeight="15" x14ac:dyDescent="0.25"/>
  <cols>
    <col min="1" max="1" width="21.42578125" style="22" customWidth="1"/>
    <col min="2" max="2" width="12.5703125" style="22" customWidth="1"/>
    <col min="3" max="4" width="18.42578125" style="22" customWidth="1"/>
    <col min="5" max="5" width="12.5703125" style="22" customWidth="1"/>
    <col min="6" max="6" width="19" style="22" customWidth="1"/>
    <col min="7" max="7" width="18.42578125" style="22" customWidth="1"/>
    <col min="8" max="8" width="19" style="22" customWidth="1"/>
    <col min="9" max="9" width="11" style="22" customWidth="1"/>
    <col min="10" max="16384" width="9.140625" style="22"/>
  </cols>
  <sheetData>
    <row r="1" spans="1:17" ht="18.75" x14ac:dyDescent="0.25">
      <c r="A1" s="70" t="s">
        <v>230</v>
      </c>
      <c r="B1" s="70"/>
      <c r="C1" s="70"/>
      <c r="D1" s="70"/>
      <c r="E1" s="70"/>
      <c r="F1" s="19"/>
      <c r="G1" s="19"/>
      <c r="H1" s="19"/>
    </row>
    <row r="2" spans="1:17" ht="10.5" customHeight="1" x14ac:dyDescent="0.25"/>
    <row r="3" spans="1:17" ht="20.25" customHeight="1" x14ac:dyDescent="0.25">
      <c r="A3" s="170" t="s">
        <v>1</v>
      </c>
      <c r="B3" s="174" t="s">
        <v>79</v>
      </c>
      <c r="C3" s="171" t="s">
        <v>80</v>
      </c>
      <c r="D3" s="172"/>
      <c r="E3" s="173"/>
      <c r="F3" s="171" t="s">
        <v>81</v>
      </c>
      <c r="G3" s="172"/>
      <c r="H3" s="172"/>
    </row>
    <row r="4" spans="1:17" ht="20.25" customHeight="1" x14ac:dyDescent="0.25">
      <c r="A4" s="163"/>
      <c r="B4" s="175"/>
      <c r="C4" s="176" t="s">
        <v>82</v>
      </c>
      <c r="D4" s="170"/>
      <c r="E4" s="177" t="s">
        <v>83</v>
      </c>
      <c r="F4" s="171" t="s">
        <v>84</v>
      </c>
      <c r="G4" s="173"/>
      <c r="H4" s="177" t="s">
        <v>85</v>
      </c>
    </row>
    <row r="5" spans="1:17" ht="20.25" customHeight="1" x14ac:dyDescent="0.25">
      <c r="A5" s="163"/>
      <c r="B5" s="175"/>
      <c r="C5" s="165"/>
      <c r="D5" s="164"/>
      <c r="E5" s="167"/>
      <c r="F5" s="178" t="s">
        <v>75</v>
      </c>
      <c r="G5" s="174" t="s">
        <v>86</v>
      </c>
      <c r="H5" s="167"/>
    </row>
    <row r="6" spans="1:17" ht="20.25" customHeight="1" x14ac:dyDescent="0.25">
      <c r="A6" s="163"/>
      <c r="B6" s="175"/>
      <c r="C6" s="8" t="s">
        <v>87</v>
      </c>
      <c r="D6" s="8" t="s">
        <v>88</v>
      </c>
      <c r="E6" s="166"/>
      <c r="F6" s="165"/>
      <c r="G6" s="180"/>
      <c r="H6" s="166"/>
    </row>
    <row r="7" spans="1:17" ht="25.5" customHeight="1" x14ac:dyDescent="0.25">
      <c r="A7" s="78" t="s">
        <v>29</v>
      </c>
      <c r="B7" s="79">
        <v>23226.303100300003</v>
      </c>
      <c r="C7" s="80">
        <v>20528.084256870836</v>
      </c>
      <c r="D7" s="81">
        <v>15586.609460204165</v>
      </c>
      <c r="E7" s="82">
        <v>2633.1454262458333</v>
      </c>
      <c r="F7" s="79">
        <v>8994.2804240458336</v>
      </c>
      <c r="G7" s="79">
        <v>14232.022676254166</v>
      </c>
      <c r="H7" s="83" t="s">
        <v>89</v>
      </c>
      <c r="J7" s="84"/>
      <c r="K7" s="55"/>
      <c r="L7" s="55"/>
      <c r="M7" s="55"/>
      <c r="N7" s="55"/>
      <c r="O7" s="55"/>
      <c r="P7" s="55"/>
      <c r="Q7" s="55"/>
    </row>
    <row r="8" spans="1:17" ht="25.5" customHeight="1" x14ac:dyDescent="0.25">
      <c r="A8" s="85" t="s">
        <v>30</v>
      </c>
      <c r="B8" s="80">
        <v>22126.492387833336</v>
      </c>
      <c r="C8" s="80">
        <v>14595.259275166667</v>
      </c>
      <c r="D8" s="81">
        <v>12561.625042499998</v>
      </c>
      <c r="E8" s="82">
        <v>7486.5142895833333</v>
      </c>
      <c r="F8" s="80">
        <v>14402.334556416667</v>
      </c>
      <c r="G8" s="80">
        <v>7724.1578314166663</v>
      </c>
      <c r="H8" s="86" t="s">
        <v>89</v>
      </c>
      <c r="K8" s="55"/>
      <c r="L8" s="55"/>
      <c r="M8" s="55"/>
      <c r="N8" s="55"/>
      <c r="O8" s="55"/>
      <c r="P8" s="55"/>
      <c r="Q8" s="55"/>
    </row>
    <row r="9" spans="1:17" ht="25.5" customHeight="1" x14ac:dyDescent="0.25">
      <c r="A9" s="85" t="s">
        <v>31</v>
      </c>
      <c r="B9" s="80">
        <v>22532.324012416666</v>
      </c>
      <c r="C9" s="80">
        <v>5142.770152916667</v>
      </c>
      <c r="D9" s="81">
        <v>4469.1657338333334</v>
      </c>
      <c r="E9" s="82">
        <v>17146.140795416664</v>
      </c>
      <c r="F9" s="80">
        <v>20468.859667583332</v>
      </c>
      <c r="G9" s="80">
        <v>2063.4643448333331</v>
      </c>
      <c r="H9" s="86" t="s">
        <v>89</v>
      </c>
      <c r="K9" s="55"/>
      <c r="L9" s="55"/>
      <c r="M9" s="55"/>
      <c r="N9" s="55"/>
      <c r="O9" s="55"/>
      <c r="P9" s="55"/>
      <c r="Q9" s="55"/>
    </row>
    <row r="10" spans="1:17" ht="25.5" customHeight="1" x14ac:dyDescent="0.25">
      <c r="A10" s="85" t="s">
        <v>90</v>
      </c>
      <c r="B10" s="80">
        <v>29812.444240249999</v>
      </c>
      <c r="C10" s="80">
        <v>17074.352798083331</v>
      </c>
      <c r="D10" s="81">
        <v>14065.7320475</v>
      </c>
      <c r="E10" s="82">
        <v>12655.375716500001</v>
      </c>
      <c r="F10" s="80">
        <v>16296.504336749998</v>
      </c>
      <c r="G10" s="80">
        <v>13515.939903500001</v>
      </c>
      <c r="H10" s="86" t="s">
        <v>89</v>
      </c>
      <c r="K10" s="55"/>
      <c r="L10" s="55"/>
      <c r="M10" s="55"/>
      <c r="N10" s="55"/>
      <c r="O10" s="55"/>
      <c r="P10" s="55"/>
      <c r="Q10" s="55"/>
    </row>
    <row r="11" spans="1:17" ht="25.5" customHeight="1" x14ac:dyDescent="0.25">
      <c r="A11" s="85" t="s">
        <v>91</v>
      </c>
      <c r="B11" s="80">
        <v>18460.750167499998</v>
      </c>
      <c r="C11" s="80">
        <v>12043.293948833334</v>
      </c>
      <c r="D11" s="81">
        <v>11015.021809166667</v>
      </c>
      <c r="E11" s="82">
        <v>6409.1757936666663</v>
      </c>
      <c r="F11" s="80">
        <v>11040.423251583334</v>
      </c>
      <c r="G11" s="80">
        <v>7420.3269159166666</v>
      </c>
      <c r="H11" s="86" t="s">
        <v>89</v>
      </c>
      <c r="K11" s="55"/>
      <c r="L11" s="55"/>
      <c r="M11" s="55"/>
      <c r="N11" s="55"/>
      <c r="O11" s="55"/>
      <c r="P11" s="55"/>
      <c r="Q11" s="55"/>
    </row>
    <row r="12" spans="1:17" ht="25.5" customHeight="1" x14ac:dyDescent="0.25">
      <c r="A12" s="85" t="s">
        <v>34</v>
      </c>
      <c r="B12" s="80">
        <v>27579.174123666668</v>
      </c>
      <c r="C12" s="80">
        <v>14369.800235166666</v>
      </c>
      <c r="D12" s="81">
        <v>12699.127772666667</v>
      </c>
      <c r="E12" s="82">
        <v>13137.734679333333</v>
      </c>
      <c r="F12" s="80">
        <v>10370.3647095</v>
      </c>
      <c r="G12" s="80">
        <v>17208.809414166662</v>
      </c>
      <c r="H12" s="86" t="s">
        <v>89</v>
      </c>
      <c r="K12" s="55"/>
      <c r="L12" s="55"/>
      <c r="M12" s="55"/>
      <c r="N12" s="55"/>
      <c r="O12" s="55"/>
      <c r="P12" s="55"/>
      <c r="Q12" s="55"/>
    </row>
    <row r="13" spans="1:17" ht="25.5" customHeight="1" x14ac:dyDescent="0.25">
      <c r="A13" s="85" t="s">
        <v>36</v>
      </c>
      <c r="B13" s="80">
        <v>26201.320123499991</v>
      </c>
      <c r="C13" s="80">
        <v>13572.505580750001</v>
      </c>
      <c r="D13" s="81">
        <v>11044.456999833334</v>
      </c>
      <c r="E13" s="82">
        <v>12322.51850108333</v>
      </c>
      <c r="F13" s="80">
        <v>4904.9315225</v>
      </c>
      <c r="G13" s="80">
        <v>21296.388600999991</v>
      </c>
      <c r="H13" s="86" t="s">
        <v>89</v>
      </c>
      <c r="K13" s="55"/>
      <c r="L13" s="55"/>
      <c r="M13" s="55"/>
      <c r="N13" s="55"/>
      <c r="O13" s="55"/>
      <c r="P13" s="55"/>
      <c r="Q13" s="55"/>
    </row>
    <row r="14" spans="1:17" ht="25.5" customHeight="1" x14ac:dyDescent="0.25">
      <c r="A14" s="85" t="s">
        <v>37</v>
      </c>
      <c r="B14" s="80">
        <v>10854.622302583333</v>
      </c>
      <c r="C14" s="80">
        <v>9135.2367578333342</v>
      </c>
      <c r="D14" s="81">
        <v>6186.4316100833339</v>
      </c>
      <c r="E14" s="82">
        <v>1711.5788114166669</v>
      </c>
      <c r="F14" s="80">
        <v>8768.0358360833343</v>
      </c>
      <c r="G14" s="80">
        <v>2086.5864664999999</v>
      </c>
      <c r="H14" s="86" t="s">
        <v>89</v>
      </c>
      <c r="K14" s="55"/>
      <c r="L14" s="55"/>
      <c r="M14" s="55"/>
      <c r="N14" s="55"/>
      <c r="O14" s="55"/>
      <c r="P14" s="55"/>
      <c r="Q14" s="55"/>
    </row>
    <row r="15" spans="1:17" ht="25.5" customHeight="1" x14ac:dyDescent="0.25">
      <c r="A15" s="85" t="s">
        <v>92</v>
      </c>
      <c r="B15" s="87" t="s">
        <v>89</v>
      </c>
      <c r="C15" s="80" t="s">
        <v>89</v>
      </c>
      <c r="D15" s="81" t="s">
        <v>89</v>
      </c>
      <c r="E15" s="82" t="s">
        <v>89</v>
      </c>
      <c r="F15" s="80" t="s">
        <v>89</v>
      </c>
      <c r="G15" s="87" t="s">
        <v>89</v>
      </c>
      <c r="H15" s="86" t="s">
        <v>89</v>
      </c>
      <c r="K15" s="55"/>
      <c r="L15" s="55"/>
      <c r="M15" s="55"/>
      <c r="N15" s="55"/>
      <c r="O15" s="55"/>
      <c r="P15" s="55"/>
      <c r="Q15" s="55"/>
    </row>
    <row r="16" spans="1:17" ht="25.5" customHeight="1" x14ac:dyDescent="0.25">
      <c r="A16" s="85" t="s">
        <v>93</v>
      </c>
      <c r="B16" s="80">
        <v>40835.041632287503</v>
      </c>
      <c r="C16" s="80">
        <v>27025</v>
      </c>
      <c r="D16" s="81">
        <v>23710</v>
      </c>
      <c r="E16" s="82">
        <v>13475</v>
      </c>
      <c r="F16" s="80" t="s">
        <v>89</v>
      </c>
      <c r="G16" s="87" t="s">
        <v>89</v>
      </c>
      <c r="H16" s="82">
        <v>40835.041632287503</v>
      </c>
      <c r="K16" s="55"/>
      <c r="L16" s="55"/>
      <c r="M16" s="55"/>
      <c r="N16" s="55"/>
      <c r="O16" s="55"/>
      <c r="P16" s="55"/>
      <c r="Q16" s="55"/>
    </row>
    <row r="17" spans="1:17" ht="25.5" customHeight="1" x14ac:dyDescent="0.25">
      <c r="A17" s="37" t="s">
        <v>40</v>
      </c>
      <c r="B17" s="38">
        <v>221628.47209033751</v>
      </c>
      <c r="C17" s="38">
        <v>133487</v>
      </c>
      <c r="D17" s="88">
        <v>111338</v>
      </c>
      <c r="E17" s="39">
        <v>86977</v>
      </c>
      <c r="F17" s="38">
        <v>95245.734304462501</v>
      </c>
      <c r="G17" s="38">
        <v>85547.696153587502</v>
      </c>
      <c r="H17" s="39">
        <v>40835.041632287503</v>
      </c>
      <c r="K17" s="55"/>
      <c r="L17" s="55"/>
      <c r="M17" s="55"/>
      <c r="N17" s="55"/>
      <c r="O17" s="55"/>
      <c r="P17" s="55"/>
      <c r="Q17" s="55"/>
    </row>
    <row r="18" spans="1:17" ht="26.25" customHeight="1" x14ac:dyDescent="0.25">
      <c r="A18" s="181" t="s">
        <v>94</v>
      </c>
      <c r="B18" s="181"/>
      <c r="C18" s="181"/>
      <c r="D18" s="181"/>
      <c r="E18" s="181"/>
      <c r="F18" s="181"/>
      <c r="G18" s="181"/>
      <c r="H18" s="181"/>
      <c r="I18" s="89"/>
    </row>
    <row r="19" spans="1:17" ht="26.25" customHeight="1" x14ac:dyDescent="0.25">
      <c r="A19" s="181" t="s">
        <v>95</v>
      </c>
      <c r="B19" s="181"/>
      <c r="C19" s="181"/>
      <c r="D19" s="181"/>
      <c r="E19" s="181"/>
      <c r="F19" s="181"/>
      <c r="G19" s="181"/>
      <c r="H19" s="181"/>
      <c r="I19" s="89"/>
    </row>
    <row r="20" spans="1:17" ht="35.25" customHeight="1" x14ac:dyDescent="0.25">
      <c r="A20" s="181" t="s">
        <v>96</v>
      </c>
      <c r="B20" s="181"/>
      <c r="C20" s="181"/>
      <c r="D20" s="181"/>
      <c r="E20" s="181"/>
      <c r="F20" s="181"/>
      <c r="G20" s="181"/>
      <c r="H20" s="181"/>
      <c r="I20" s="90"/>
    </row>
    <row r="21" spans="1:17" ht="15.75" customHeight="1" x14ac:dyDescent="0.25">
      <c r="A21" s="182" t="s">
        <v>97</v>
      </c>
      <c r="B21" s="182"/>
      <c r="C21" s="182"/>
      <c r="D21" s="182"/>
      <c r="E21" s="182"/>
      <c r="F21" s="182"/>
      <c r="G21" s="182"/>
      <c r="H21" s="182"/>
      <c r="I21" s="91"/>
    </row>
    <row r="24" spans="1:17" x14ac:dyDescent="0.25">
      <c r="B24" s="55"/>
    </row>
    <row r="25" spans="1:17" x14ac:dyDescent="0.25">
      <c r="C25" s="55"/>
    </row>
    <row r="26" spans="1:17" x14ac:dyDescent="0.25">
      <c r="B26" s="55"/>
    </row>
  </sheetData>
  <mergeCells count="14">
    <mergeCell ref="A18:H18"/>
    <mergeCell ref="A19:H19"/>
    <mergeCell ref="A20:H20"/>
    <mergeCell ref="A21:H21"/>
    <mergeCell ref="A3:A6"/>
    <mergeCell ref="B3:B6"/>
    <mergeCell ref="C3:E3"/>
    <mergeCell ref="F3:H3"/>
    <mergeCell ref="C4:D5"/>
    <mergeCell ref="E4:E6"/>
    <mergeCell ref="F4:G4"/>
    <mergeCell ref="H4:H6"/>
    <mergeCell ref="F5:F6"/>
    <mergeCell ref="G5:G6"/>
  </mergeCells>
  <pageMargins left="0.7" right="0.7" top="0.78740157499999996" bottom="0.78740157499999996" header="0.3" footer="0.3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/>
  </sheetViews>
  <sheetFormatPr defaultColWidth="9.140625" defaultRowHeight="15" x14ac:dyDescent="0.25"/>
  <cols>
    <col min="1" max="1" width="25" style="93" customWidth="1"/>
    <col min="2" max="2" width="15.42578125" style="93" customWidth="1"/>
    <col min="3" max="3" width="14.85546875" style="93" customWidth="1"/>
    <col min="4" max="4" width="13.85546875" style="93" customWidth="1"/>
    <col min="5" max="5" width="13.5703125" style="93" customWidth="1"/>
    <col min="6" max="6" width="14.42578125" style="93" customWidth="1"/>
    <col min="7" max="7" width="16.42578125" style="93" customWidth="1"/>
    <col min="8" max="8" width="16.5703125" style="93" customWidth="1"/>
    <col min="9" max="16384" width="9.140625" style="93"/>
  </cols>
  <sheetData>
    <row r="1" spans="1:8" ht="15.75" x14ac:dyDescent="0.25">
      <c r="A1" s="92" t="s">
        <v>229</v>
      </c>
      <c r="B1" s="71"/>
      <c r="C1" s="71"/>
      <c r="D1" s="71"/>
      <c r="E1" s="71"/>
      <c r="F1" s="71"/>
      <c r="G1" s="71"/>
      <c r="H1" s="71"/>
    </row>
    <row r="2" spans="1:8" x14ac:dyDescent="0.25">
      <c r="A2" s="94"/>
      <c r="B2" s="94"/>
      <c r="C2" s="94"/>
      <c r="D2" s="94"/>
      <c r="E2" s="94"/>
      <c r="F2" s="94"/>
      <c r="G2" s="94"/>
      <c r="H2" s="95" t="s">
        <v>0</v>
      </c>
    </row>
    <row r="3" spans="1:8" ht="15" customHeight="1" x14ac:dyDescent="0.25">
      <c r="A3" s="170" t="s">
        <v>66</v>
      </c>
      <c r="B3" s="174" t="s">
        <v>98</v>
      </c>
      <c r="C3" s="171" t="s">
        <v>99</v>
      </c>
      <c r="D3" s="172"/>
      <c r="E3" s="172"/>
      <c r="F3" s="173"/>
      <c r="G3" s="171" t="s">
        <v>100</v>
      </c>
      <c r="H3" s="172"/>
    </row>
    <row r="4" spans="1:8" x14ac:dyDescent="0.25">
      <c r="A4" s="163"/>
      <c r="B4" s="175"/>
      <c r="C4" s="174" t="s">
        <v>101</v>
      </c>
      <c r="D4" s="174" t="s">
        <v>102</v>
      </c>
      <c r="E4" s="65" t="s">
        <v>48</v>
      </c>
      <c r="F4" s="174" t="s">
        <v>103</v>
      </c>
      <c r="G4" s="174" t="s">
        <v>104</v>
      </c>
      <c r="H4" s="176" t="s">
        <v>105</v>
      </c>
    </row>
    <row r="5" spans="1:8" x14ac:dyDescent="0.25">
      <c r="A5" s="164"/>
      <c r="B5" s="180"/>
      <c r="C5" s="180"/>
      <c r="D5" s="180"/>
      <c r="E5" s="65" t="s">
        <v>106</v>
      </c>
      <c r="F5" s="180"/>
      <c r="G5" s="180"/>
      <c r="H5" s="165"/>
    </row>
    <row r="6" spans="1:8" ht="25.5" customHeight="1" x14ac:dyDescent="0.25">
      <c r="A6" s="78" t="s">
        <v>52</v>
      </c>
      <c r="B6" s="79">
        <v>1164.577</v>
      </c>
      <c r="C6" s="79">
        <v>144.50200000000001</v>
      </c>
      <c r="D6" s="79">
        <v>45.588000000000001</v>
      </c>
      <c r="E6" s="79">
        <v>40.106000000000002</v>
      </c>
      <c r="F6" s="79">
        <v>974.48699999999997</v>
      </c>
      <c r="G6" s="79">
        <v>799.86199999999997</v>
      </c>
      <c r="H6" s="96">
        <v>364.71499999999997</v>
      </c>
    </row>
    <row r="7" spans="1:8" ht="25.5" customHeight="1" x14ac:dyDescent="0.25">
      <c r="A7" s="85" t="s">
        <v>53</v>
      </c>
      <c r="B7" s="80">
        <v>1475.626</v>
      </c>
      <c r="C7" s="80">
        <v>1265.1469999999999</v>
      </c>
      <c r="D7" s="80">
        <v>364.01799999999997</v>
      </c>
      <c r="E7" s="80">
        <v>364.01799999999997</v>
      </c>
      <c r="F7" s="80" t="s">
        <v>35</v>
      </c>
      <c r="G7" s="80">
        <v>1327.114</v>
      </c>
      <c r="H7" s="82">
        <v>148.512</v>
      </c>
    </row>
    <row r="8" spans="1:8" ht="25.5" customHeight="1" x14ac:dyDescent="0.25">
      <c r="A8" s="85" t="s">
        <v>54</v>
      </c>
      <c r="B8" s="80">
        <v>193.334</v>
      </c>
      <c r="C8" s="80">
        <v>88.57</v>
      </c>
      <c r="D8" s="80" t="s">
        <v>35</v>
      </c>
      <c r="E8" s="80" t="s">
        <v>35</v>
      </c>
      <c r="F8" s="80">
        <v>104.764</v>
      </c>
      <c r="G8" s="80">
        <v>162.01400000000001</v>
      </c>
      <c r="H8" s="82">
        <v>31.32</v>
      </c>
    </row>
    <row r="9" spans="1:8" ht="25.5" customHeight="1" x14ac:dyDescent="0.25">
      <c r="A9" s="85" t="s">
        <v>55</v>
      </c>
      <c r="B9" s="80">
        <v>318.03300000000002</v>
      </c>
      <c r="C9" s="80">
        <v>278.85500000000002</v>
      </c>
      <c r="D9" s="80">
        <v>7.3410000000000002</v>
      </c>
      <c r="E9" s="80">
        <v>4.9489999999999998</v>
      </c>
      <c r="F9" s="80">
        <v>31.837</v>
      </c>
      <c r="G9" s="80">
        <v>293.94799999999998</v>
      </c>
      <c r="H9" s="82">
        <v>24.085000000000001</v>
      </c>
    </row>
    <row r="10" spans="1:8" ht="25.5" customHeight="1" x14ac:dyDescent="0.25">
      <c r="A10" s="85" t="s">
        <v>56</v>
      </c>
      <c r="B10" s="80">
        <v>371.07600000000002</v>
      </c>
      <c r="C10" s="80">
        <v>169.31100000000001</v>
      </c>
      <c r="D10" s="80">
        <v>10.183999999999999</v>
      </c>
      <c r="E10" s="80" t="s">
        <v>35</v>
      </c>
      <c r="F10" s="80">
        <v>191.58099999999999</v>
      </c>
      <c r="G10" s="80">
        <v>259.24</v>
      </c>
      <c r="H10" s="82">
        <v>111.836</v>
      </c>
    </row>
    <row r="11" spans="1:8" ht="25.5" customHeight="1" x14ac:dyDescent="0.25">
      <c r="A11" s="85" t="s">
        <v>57</v>
      </c>
      <c r="B11" s="80">
        <v>36.857999999999997</v>
      </c>
      <c r="C11" s="80">
        <v>88.694999999999993</v>
      </c>
      <c r="D11" s="80">
        <v>5.1849999999999996</v>
      </c>
      <c r="E11" s="80" t="s">
        <v>35</v>
      </c>
      <c r="F11" s="80" t="s">
        <v>35</v>
      </c>
      <c r="G11" s="80">
        <v>35.313000000000002</v>
      </c>
      <c r="H11" s="82">
        <v>1.5449999999999999</v>
      </c>
    </row>
    <row r="12" spans="1:8" ht="25.5" customHeight="1" x14ac:dyDescent="0.25">
      <c r="A12" s="85" t="s">
        <v>107</v>
      </c>
      <c r="B12" s="80">
        <v>4.0629999999999997</v>
      </c>
      <c r="C12" s="80">
        <v>0.13</v>
      </c>
      <c r="D12" s="80" t="s">
        <v>35</v>
      </c>
      <c r="E12" s="80" t="s">
        <v>35</v>
      </c>
      <c r="F12" s="80">
        <v>3.9329999999999998</v>
      </c>
      <c r="G12" s="80">
        <v>4.0629999999999997</v>
      </c>
      <c r="H12" s="82" t="s">
        <v>35</v>
      </c>
    </row>
    <row r="13" spans="1:8" ht="25.5" customHeight="1" x14ac:dyDescent="0.25">
      <c r="A13" s="85" t="s">
        <v>59</v>
      </c>
      <c r="B13" s="80">
        <v>251.953</v>
      </c>
      <c r="C13" s="80">
        <v>68.007999999999996</v>
      </c>
      <c r="D13" s="80">
        <v>15.65</v>
      </c>
      <c r="E13" s="80">
        <v>0.91100000000000003</v>
      </c>
      <c r="F13" s="80">
        <v>168.29499999999999</v>
      </c>
      <c r="G13" s="80">
        <v>248.89400000000001</v>
      </c>
      <c r="H13" s="82">
        <v>3.0590000000000002</v>
      </c>
    </row>
    <row r="14" spans="1:8" ht="25.5" customHeight="1" x14ac:dyDescent="0.25">
      <c r="A14" s="85" t="s">
        <v>60</v>
      </c>
      <c r="B14" s="80">
        <v>15.776</v>
      </c>
      <c r="C14" s="80">
        <v>6.4420000000000002</v>
      </c>
      <c r="D14" s="80" t="s">
        <v>35</v>
      </c>
      <c r="E14" s="80" t="s">
        <v>35</v>
      </c>
      <c r="F14" s="80">
        <v>9.3339999999999996</v>
      </c>
      <c r="G14" s="80">
        <v>14.611000000000001</v>
      </c>
      <c r="H14" s="82">
        <v>1.165</v>
      </c>
    </row>
    <row r="15" spans="1:8" ht="25.5" customHeight="1" x14ac:dyDescent="0.25">
      <c r="A15" s="85" t="s">
        <v>61</v>
      </c>
      <c r="B15" s="80">
        <v>149.07400000000001</v>
      </c>
      <c r="C15" s="80" t="s">
        <v>35</v>
      </c>
      <c r="D15" s="80" t="s">
        <v>35</v>
      </c>
      <c r="E15" s="80" t="s">
        <v>35</v>
      </c>
      <c r="F15" s="80">
        <v>149.07400000000001</v>
      </c>
      <c r="G15" s="80">
        <v>120.54</v>
      </c>
      <c r="H15" s="82">
        <v>28.533999999999999</v>
      </c>
    </row>
    <row r="16" spans="1:8" ht="25.5" customHeight="1" x14ac:dyDescent="0.25">
      <c r="A16" s="85" t="s">
        <v>62</v>
      </c>
      <c r="B16" s="80">
        <v>2694.4789999999998</v>
      </c>
      <c r="C16" s="80">
        <v>1.6E-2</v>
      </c>
      <c r="D16" s="80">
        <v>1E-3</v>
      </c>
      <c r="E16" s="80" t="s">
        <v>35</v>
      </c>
      <c r="F16" s="80">
        <v>2694.462</v>
      </c>
      <c r="G16" s="80">
        <v>835.94100000000003</v>
      </c>
      <c r="H16" s="82">
        <v>1858.538</v>
      </c>
    </row>
    <row r="17" spans="1:8" ht="25.5" customHeight="1" x14ac:dyDescent="0.25">
      <c r="A17" s="85" t="s">
        <v>63</v>
      </c>
      <c r="B17" s="80">
        <v>10820.207</v>
      </c>
      <c r="C17" s="80">
        <v>37.622999999999998</v>
      </c>
      <c r="D17" s="80">
        <v>7.8869999999999996</v>
      </c>
      <c r="E17" s="80">
        <v>7.8869999999999996</v>
      </c>
      <c r="F17" s="80">
        <v>10774.697</v>
      </c>
      <c r="G17" s="80">
        <v>8163.991</v>
      </c>
      <c r="H17" s="82">
        <v>2656.2159999999999</v>
      </c>
    </row>
    <row r="18" spans="1:8" ht="25.5" customHeight="1" x14ac:dyDescent="0.25">
      <c r="A18" s="37" t="s">
        <v>40</v>
      </c>
      <c r="B18" s="38">
        <v>17495.056</v>
      </c>
      <c r="C18" s="38">
        <v>2147.299</v>
      </c>
      <c r="D18" s="38">
        <v>455.85399999999998</v>
      </c>
      <c r="E18" s="38">
        <v>417.87099999999998</v>
      </c>
      <c r="F18" s="38">
        <v>15102.464</v>
      </c>
      <c r="G18" s="38">
        <v>12265.531000000001</v>
      </c>
      <c r="H18" s="39">
        <v>5229.5249999999996</v>
      </c>
    </row>
    <row r="19" spans="1:8" x14ac:dyDescent="0.2">
      <c r="A19" s="183" t="s">
        <v>108</v>
      </c>
      <c r="B19" s="183"/>
      <c r="C19" s="183"/>
      <c r="D19" s="183"/>
      <c r="E19" s="183"/>
      <c r="F19" s="183"/>
      <c r="G19" s="183"/>
      <c r="H19" s="183"/>
    </row>
    <row r="21" spans="1:8" x14ac:dyDescent="0.25">
      <c r="E21" s="97"/>
    </row>
  </sheetData>
  <mergeCells count="10">
    <mergeCell ref="A19:H19"/>
    <mergeCell ref="A3:A5"/>
    <mergeCell ref="B3:B5"/>
    <mergeCell ref="C3:F3"/>
    <mergeCell ref="G3:H3"/>
    <mergeCell ref="C4:C5"/>
    <mergeCell ref="D4:D5"/>
    <mergeCell ref="F4:F5"/>
    <mergeCell ref="G4:G5"/>
    <mergeCell ref="H4:H5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b56c01-c5bb-4299-b44e-ca07357f64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9F4E0AA940434EA0923F3FAA136FE0" ma:contentTypeVersion="12" ma:contentTypeDescription="Vytvoří nový dokument" ma:contentTypeScope="" ma:versionID="655864dc93d820c50c2fa1826819f62d">
  <xsd:schema xmlns:xsd="http://www.w3.org/2001/XMLSchema" xmlns:xs="http://www.w3.org/2001/XMLSchema" xmlns:p="http://schemas.microsoft.com/office/2006/metadata/properties" xmlns:ns3="67b56c01-c5bb-4299-b44e-ca07357f64d8" targetNamespace="http://schemas.microsoft.com/office/2006/metadata/properties" ma:root="true" ma:fieldsID="9f5032fde0c9fc6f0c488946e90d191d" ns3:_="">
    <xsd:import namespace="67b56c01-c5bb-4299-b44e-ca07357f64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56c01-c5bb-4299-b44e-ca07357f6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F2005D-442F-40F5-9686-BDD648094305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67b56c01-c5bb-4299-b44e-ca07357f64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F130E1-D7E5-49FB-90F4-9CE6E434A0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5DE41A-2A73-4BEB-8ED8-3783F91D3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b56c01-c5bb-4299-b44e-ca07357f64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1a</vt:lpstr>
      <vt:lpstr>1b</vt:lpstr>
      <vt:lpstr>2</vt:lpstr>
      <vt:lpstr>3</vt:lpstr>
      <vt:lpstr>4</vt:lpstr>
      <vt:lpstr>5a</vt:lpstr>
      <vt:lpstr>5b</vt:lpstr>
      <vt:lpstr>6</vt:lpstr>
      <vt:lpstr>7</vt:lpstr>
      <vt:lpstr>8</vt:lpstr>
      <vt:lpstr>9</vt:lpstr>
      <vt:lpstr>10</vt:lpstr>
      <vt:lpstr>11</vt:lpstr>
      <vt:lpstr>12</vt:lpstr>
      <vt:lpstr>13</vt:lpstr>
      <vt:lpstr>'6'!Oblast_tisku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Kárászová Lenka</dc:creator>
  <cp:lastModifiedBy>Milan Dedera</cp:lastModifiedBy>
  <dcterms:created xsi:type="dcterms:W3CDTF">2024-05-23T21:53:45Z</dcterms:created>
  <dcterms:modified xsi:type="dcterms:W3CDTF">2025-04-29T15:37:30Z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0x010100DD9F4E0AA940434EA0923F3FAA136FE0</vt:lpwstr>
  </property>
</Properties>
</file>